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3040" windowHeight="8820" tabRatio="602" activeTab="4"/>
  </bookViews>
  <sheets>
    <sheet name="中职学生补助分配表-含技工" sheetId="15" r:id="rId1"/>
    <sheet name="城乡义务教育经费 分配表" sheetId="16" r:id="rId2"/>
    <sheet name="城乡义务教育绩效表" sheetId="17" r:id="rId3"/>
    <sheet name="学生资助绩效表" sheetId="18" r:id="rId4"/>
    <sheet name="高中补助绩效表" sheetId="19" r:id="rId5"/>
  </sheets>
  <definedNames>
    <definedName name="_xlnm._FilterDatabase" localSheetId="0" hidden="1">'中职学生补助分配表-含技工'!$A$6:$P$39</definedName>
    <definedName name="_xlnm.Print_Area" localSheetId="0">'中职学生补助分配表-含技工'!$A$1:$P$39</definedName>
    <definedName name="_xlnm.Print_Titles" localSheetId="0">'中职学生补助分配表-含技工'!$4:$5</definedName>
  </definedNames>
  <calcPr calcId="144525"/>
</workbook>
</file>

<file path=xl/calcChain.xml><?xml version="1.0" encoding="utf-8"?>
<calcChain xmlns="http://schemas.openxmlformats.org/spreadsheetml/2006/main">
  <c r="C5" i="16"/>
  <c r="B5"/>
  <c r="N39" i="15"/>
  <c r="K39"/>
  <c r="H39"/>
  <c r="D39"/>
  <c r="C39"/>
  <c r="N38"/>
  <c r="K38"/>
  <c r="H38"/>
  <c r="D38"/>
  <c r="C38"/>
  <c r="N37"/>
  <c r="K37"/>
  <c r="H37"/>
  <c r="D37"/>
  <c r="C37"/>
  <c r="N36"/>
  <c r="K36"/>
  <c r="H36"/>
  <c r="D36"/>
  <c r="C36"/>
  <c r="N35"/>
  <c r="K35"/>
  <c r="H35"/>
  <c r="D35"/>
  <c r="C35"/>
  <c r="N34"/>
  <c r="N33"/>
  <c r="N32"/>
  <c r="N31"/>
  <c r="K31"/>
  <c r="H31"/>
  <c r="D31"/>
  <c r="C31"/>
  <c r="N30"/>
  <c r="K30"/>
  <c r="H30"/>
  <c r="D30"/>
  <c r="C30"/>
  <c r="N29"/>
  <c r="K29"/>
  <c r="H29"/>
  <c r="D29"/>
  <c r="C29"/>
  <c r="N28"/>
  <c r="K28"/>
  <c r="H28"/>
  <c r="D28"/>
  <c r="C28"/>
  <c r="N27"/>
  <c r="K27"/>
  <c r="H27"/>
  <c r="D27"/>
  <c r="C27"/>
  <c r="N26"/>
  <c r="K26"/>
  <c r="H26"/>
  <c r="D26"/>
  <c r="C26"/>
  <c r="N25"/>
  <c r="K25"/>
  <c r="H25"/>
  <c r="D25"/>
  <c r="C25"/>
  <c r="N24"/>
  <c r="K24"/>
  <c r="H24"/>
  <c r="D24"/>
  <c r="C24"/>
  <c r="N23"/>
  <c r="K23"/>
  <c r="H23"/>
  <c r="D23"/>
  <c r="C23"/>
  <c r="N22"/>
  <c r="K22"/>
  <c r="H22"/>
  <c r="D22"/>
  <c r="C22"/>
  <c r="N21"/>
  <c r="K21"/>
  <c r="H21"/>
  <c r="D21"/>
  <c r="C21"/>
  <c r="N20"/>
  <c r="K20"/>
  <c r="H20"/>
  <c r="D20"/>
  <c r="C20"/>
  <c r="N19"/>
  <c r="K19"/>
  <c r="H19"/>
  <c r="D19"/>
  <c r="C19"/>
  <c r="N18"/>
  <c r="K18"/>
  <c r="H18"/>
  <c r="D18"/>
  <c r="C18"/>
  <c r="N17"/>
  <c r="K17"/>
  <c r="H17"/>
  <c r="D17"/>
  <c r="C17"/>
  <c r="N16"/>
  <c r="K16"/>
  <c r="H16"/>
  <c r="D16"/>
  <c r="C16"/>
  <c r="N15"/>
  <c r="K15"/>
  <c r="H15"/>
  <c r="D15"/>
  <c r="C15"/>
  <c r="N14"/>
  <c r="K14"/>
  <c r="H14"/>
  <c r="D14"/>
  <c r="C14"/>
  <c r="N13"/>
  <c r="K13"/>
  <c r="H13"/>
  <c r="D13"/>
  <c r="C13"/>
  <c r="N12"/>
  <c r="K12"/>
  <c r="H12"/>
  <c r="D12"/>
  <c r="C12"/>
  <c r="N11"/>
  <c r="K11"/>
  <c r="H11"/>
  <c r="D11"/>
  <c r="C11"/>
  <c r="N10"/>
  <c r="K10"/>
  <c r="H10"/>
  <c r="D10"/>
  <c r="C10"/>
  <c r="N9"/>
  <c r="K9"/>
  <c r="H9"/>
  <c r="D9"/>
  <c r="C9"/>
  <c r="N8"/>
  <c r="K8"/>
  <c r="H8"/>
  <c r="D8"/>
  <c r="C8"/>
  <c r="N7"/>
  <c r="K7"/>
  <c r="H7"/>
  <c r="D7"/>
  <c r="C7"/>
  <c r="P6"/>
  <c r="O6"/>
  <c r="N6"/>
  <c r="M6"/>
  <c r="L6"/>
  <c r="K6"/>
  <c r="J6"/>
  <c r="I6"/>
  <c r="H6"/>
  <c r="G6"/>
  <c r="F6"/>
  <c r="E6"/>
  <c r="D6"/>
  <c r="C6"/>
</calcChain>
</file>

<file path=xl/sharedStrings.xml><?xml version="1.0" encoding="utf-8"?>
<sst xmlns="http://schemas.openxmlformats.org/spreadsheetml/2006/main" count="265" uniqueCount="152">
  <si>
    <t>提前下达各地州2022年（直达资金）中职学校学生资助补助经费分配表</t>
  </si>
  <si>
    <t>单位：万元</t>
  </si>
  <si>
    <t>单位/县（区、县级市）</t>
  </si>
  <si>
    <t>合计</t>
  </si>
  <si>
    <t>高等教育</t>
  </si>
  <si>
    <t>中等职业教育</t>
  </si>
  <si>
    <t>中等职业教育-技工教育</t>
  </si>
  <si>
    <t xml:space="preserve">  普通高中教育</t>
  </si>
  <si>
    <t>区划代码</t>
  </si>
  <si>
    <t>小计</t>
  </si>
  <si>
    <t>2022年高校本专科国家助学金</t>
  </si>
  <si>
    <t>2021年追加本专科国家助学金</t>
  </si>
  <si>
    <t>2021年追加退役士兵国家助学金</t>
  </si>
  <si>
    <t>中职免学费</t>
  </si>
  <si>
    <t>中职助学金</t>
  </si>
  <si>
    <t>技工免学费</t>
  </si>
  <si>
    <t>技工助学金</t>
  </si>
  <si>
    <t>普通高中助学金</t>
  </si>
  <si>
    <t>普通高中免学费</t>
  </si>
  <si>
    <t>和田地区</t>
  </si>
  <si>
    <t>653201000000</t>
  </si>
  <si>
    <t>和田市</t>
  </si>
  <si>
    <t>和田市职业高中</t>
  </si>
  <si>
    <t>和田市技工学校</t>
  </si>
  <si>
    <t>653221000000</t>
  </si>
  <si>
    <t>和田县</t>
  </si>
  <si>
    <t>和田县职业技术学校</t>
  </si>
  <si>
    <t>和田县技工学校</t>
  </si>
  <si>
    <t>653222000000</t>
  </si>
  <si>
    <t>墨玉县</t>
  </si>
  <si>
    <t>墨玉县职业技术高中学校</t>
  </si>
  <si>
    <t>墨玉县技工学校</t>
  </si>
  <si>
    <t>653223000000</t>
  </si>
  <si>
    <t>皮山县</t>
  </si>
  <si>
    <t>皮山县中等职业学校</t>
  </si>
  <si>
    <t>皮山县技工学校</t>
  </si>
  <si>
    <t>653224000000</t>
  </si>
  <si>
    <t>洛浦县</t>
  </si>
  <si>
    <t>洛浦县中等职业技术学校</t>
  </si>
  <si>
    <t>洛浦县高级技工学校</t>
  </si>
  <si>
    <t>653225000000</t>
  </si>
  <si>
    <t>策勒县</t>
  </si>
  <si>
    <t>策勒县职业技术学校</t>
  </si>
  <si>
    <t>策勒县技工学校</t>
  </si>
  <si>
    <t>653226000000</t>
  </si>
  <si>
    <t>于田县</t>
  </si>
  <si>
    <t>于田县技工学校</t>
  </si>
  <si>
    <t>于田县职业高级中学</t>
  </si>
  <si>
    <t>653227000000</t>
  </si>
  <si>
    <t>民丰县</t>
  </si>
  <si>
    <t>民丰县职业技术学校</t>
  </si>
  <si>
    <t>民丰县技工学校</t>
  </si>
  <si>
    <t>6532A1000000</t>
  </si>
  <si>
    <t>和田地区本级</t>
  </si>
  <si>
    <t>和田地区一中</t>
  </si>
  <si>
    <t>和田地区二中</t>
  </si>
  <si>
    <t>和田地区实验中学</t>
  </si>
  <si>
    <t>和田地区师范学校</t>
  </si>
  <si>
    <t>和田地区中等职业技术学校</t>
  </si>
  <si>
    <t>新疆和田玉才中等职业学校（民办）</t>
  </si>
  <si>
    <t>和田技师学院</t>
  </si>
  <si>
    <t>650000000000</t>
  </si>
  <si>
    <t>和田职业技术学院</t>
  </si>
  <si>
    <t>提前下达各地州2022年城乡义务教育补助经费分配表</t>
  </si>
  <si>
    <t>明细单位</t>
  </si>
  <si>
    <t>城乡义务教育补助经费</t>
  </si>
  <si>
    <t>公用经费</t>
  </si>
  <si>
    <t>寄宿生生活补助</t>
  </si>
  <si>
    <t>教育局直属代管</t>
  </si>
  <si>
    <t>和田地区特殊教育学校</t>
  </si>
  <si>
    <t>项  目  支  出  绩  效  目  标  表</t>
  </si>
  <si>
    <t>(2022年)</t>
  </si>
  <si>
    <t>预算单位</t>
  </si>
  <si>
    <t>新疆维吾尔自治区教育厅</t>
  </si>
  <si>
    <t>项目名称</t>
  </si>
  <si>
    <t>城乡义务教补助育经费（地州）</t>
  </si>
  <si>
    <t>项目资金（万元）</t>
  </si>
  <si>
    <t>年度资金总额：</t>
  </si>
  <si>
    <t>其中：财政拨款</t>
  </si>
  <si>
    <t>其他资金</t>
  </si>
  <si>
    <t>0</t>
  </si>
  <si>
    <t>项目总体目标</t>
  </si>
  <si>
    <t>进一步入地优化教育结构，促进教育公平。全面加强教育经费投入使用管理工作，优化结构、优先保障、深化改革、强化管理，最终提高教育经费使用效益；.到2019年底，校舍建设项目竣工率&gt;=75%,进一步改善寄宿生营养状况，提高寄宿生健康水平，减轻家庭经济困难学生的经济负担。</t>
  </si>
  <si>
    <t>一级指标</t>
  </si>
  <si>
    <t>二级指标</t>
  </si>
  <si>
    <t>三级指标</t>
  </si>
  <si>
    <t>指标值（包含数字及文字描述）</t>
  </si>
  <si>
    <t>产出指标</t>
  </si>
  <si>
    <t>数量指标</t>
  </si>
  <si>
    <t>小学人数</t>
  </si>
  <si>
    <t>2585414人</t>
  </si>
  <si>
    <t>初中人数</t>
  </si>
  <si>
    <t>937610人</t>
  </si>
  <si>
    <t>质量指标</t>
  </si>
  <si>
    <t>免费教科书发放比例</t>
  </si>
  <si>
    <t>=100%</t>
  </si>
  <si>
    <t>公用经费享受比例</t>
  </si>
  <si>
    <t>时效指标</t>
  </si>
  <si>
    <t>资金发放及时率</t>
  </si>
  <si>
    <t>成本指标</t>
  </si>
  <si>
    <t>小学寄宿生补助标准</t>
  </si>
  <si>
    <t>=1250元</t>
  </si>
  <si>
    <t>特教寄宿生补助标准</t>
  </si>
  <si>
    <t>=1750元</t>
  </si>
  <si>
    <t>初中寄宿生补助标准</t>
  </si>
  <si>
    <t>=1500元</t>
  </si>
  <si>
    <t>初中生经费标准</t>
  </si>
  <si>
    <t>=850元/生/年</t>
  </si>
  <si>
    <t>小学经费标准</t>
  </si>
  <si>
    <t>=650元/生/年</t>
  </si>
  <si>
    <t>效益指标</t>
  </si>
  <si>
    <t>经济效益指标</t>
  </si>
  <si>
    <t/>
  </si>
  <si>
    <t>社会效益指标</t>
  </si>
  <si>
    <t>生态效益指标</t>
  </si>
  <si>
    <t>可持续影响指标</t>
  </si>
  <si>
    <t>满意度指标</t>
  </si>
  <si>
    <t>学生满意度</t>
  </si>
  <si>
    <t>&gt;=95%</t>
  </si>
  <si>
    <t>高校国家奖助学金自治区配套及自治区研究生奖学金学业奖学金专项（地州）</t>
  </si>
  <si>
    <t>1.高校本专科国家助学金用于资助普通高校全日制本专科学生学生中家庭经济困难学生。2.研究生国家助学金用于资助全国普通高等学校纳入全国研究生招生计划的所有全日制研究生（有固定工资收入的除外）。3.研究生自治区奖学金用于奖励学业成绩优秀、科研成果显著的研究生。4.自治区学业奖学金用于激励研究生勤奋学习、潜心科研、勇于创新、积极进取，支持研究生顺利完成学业。</t>
  </si>
  <si>
    <t>自治区研究生奖学金资助面</t>
  </si>
  <si>
    <t>=10%</t>
  </si>
  <si>
    <t>自治区研究生学业奖学金资助面</t>
  </si>
  <si>
    <t>=40%</t>
  </si>
  <si>
    <t>资金足额到位率</t>
  </si>
  <si>
    <t>应受助学生覆盖率</t>
  </si>
  <si>
    <t>奖助学金按规定发放及时性</t>
  </si>
  <si>
    <t>博士研究生自治区学业奖学金资助标准</t>
  </si>
  <si>
    <t>=5500元/人·年</t>
  </si>
  <si>
    <t>博士研究生国家助学金资助标准</t>
  </si>
  <si>
    <t>=13000元/人·年</t>
  </si>
  <si>
    <t>硕士研究生自治区学业奖学金资助标准</t>
  </si>
  <si>
    <t>=3500元/人·年</t>
  </si>
  <si>
    <t>博士研究生自治区奖学金资助标准</t>
  </si>
  <si>
    <t>=15000元/人·年</t>
  </si>
  <si>
    <t>硕士研究生国家助学金资助标准</t>
  </si>
  <si>
    <t>=6000元/人·年</t>
  </si>
  <si>
    <t>硕士研究生自治区奖学金资助标准</t>
  </si>
  <si>
    <t>=10000元/人·年</t>
  </si>
  <si>
    <t>本专科国家助学金资助标准</t>
  </si>
  <si>
    <t>=3300元/人·年</t>
  </si>
  <si>
    <t>&gt;=90%</t>
  </si>
  <si>
    <t>普通高中教育资助资金（地州）</t>
  </si>
  <si>
    <t>高中阶段各项国家资助政策按规定得到落实，教育公平显著提升，减轻家庭经济困难学生的生活负担，帮助学生顺利完成学业。</t>
  </si>
  <si>
    <t>受助学生人数</t>
  </si>
  <si>
    <t>=276705人</t>
  </si>
  <si>
    <t>资助政策覆盖率</t>
  </si>
  <si>
    <t>资助资金按时发放率</t>
  </si>
  <si>
    <t>普通高中教育学生资助标准</t>
  </si>
  <si>
    <t>=2000元人·年</t>
  </si>
  <si>
    <t>家长满意度</t>
  </si>
</sst>
</file>

<file path=xl/styles.xml><?xml version="1.0" encoding="utf-8"?>
<styleSheet xmlns="http://schemas.openxmlformats.org/spreadsheetml/2006/main">
  <numFmts count="4">
    <numFmt numFmtId="178" formatCode="0_ "/>
    <numFmt numFmtId="179" formatCode="0.0_);[Red]\(0.0\)"/>
    <numFmt numFmtId="180" formatCode="0.00_);[Red]\(0.00\)"/>
    <numFmt numFmtId="181" formatCode="0.00;[Red]0.00"/>
  </numFmts>
  <fonts count="30">
    <font>
      <sz val="11"/>
      <color indexed="8"/>
      <name val="宋体"/>
      <charset val="134"/>
    </font>
    <font>
      <sz val="11"/>
      <color theme="1"/>
      <name val="宋体"/>
      <charset val="134"/>
      <scheme val="minor"/>
    </font>
    <font>
      <b/>
      <sz val="16"/>
      <name val="宋体"/>
      <charset val="134"/>
    </font>
    <font>
      <b/>
      <sz val="16"/>
      <color indexed="8"/>
      <name val="宋体"/>
      <charset val="134"/>
    </font>
    <font>
      <b/>
      <sz val="9"/>
      <name val="宋体"/>
      <charset val="134"/>
    </font>
    <font>
      <sz val="9"/>
      <name val="宋体"/>
      <charset val="134"/>
    </font>
    <font>
      <sz val="6"/>
      <name val="宋体"/>
      <charset val="134"/>
    </font>
    <font>
      <sz val="9"/>
      <color indexed="8"/>
      <name val="宋体"/>
      <charset val="134"/>
    </font>
    <font>
      <sz val="9"/>
      <color indexed="8"/>
      <name val="宋体"/>
      <charset val="134"/>
      <scheme val="major"/>
    </font>
    <font>
      <b/>
      <sz val="20"/>
      <color indexed="8"/>
      <name val="宋体"/>
      <charset val="134"/>
    </font>
    <font>
      <b/>
      <sz val="9"/>
      <color indexed="8"/>
      <name val="宋体"/>
      <charset val="134"/>
    </font>
    <font>
      <b/>
      <sz val="10"/>
      <color indexed="8"/>
      <name val="Arial"/>
      <family val="2"/>
    </font>
    <font>
      <sz val="10"/>
      <color indexed="8"/>
      <name val="宋体"/>
      <charset val="134"/>
    </font>
    <font>
      <sz val="11"/>
      <name val="宋体"/>
      <charset val="134"/>
    </font>
    <font>
      <sz val="12"/>
      <name val="Times New Roman"/>
      <family val="1"/>
    </font>
    <font>
      <sz val="12"/>
      <name val="华文仿宋"/>
      <charset val="134"/>
    </font>
    <font>
      <b/>
      <sz val="20"/>
      <name val="宋体"/>
      <charset val="134"/>
    </font>
    <font>
      <b/>
      <sz val="12"/>
      <name val="宋体"/>
      <charset val="134"/>
    </font>
    <font>
      <b/>
      <sz val="10"/>
      <name val="宋体"/>
      <charset val="134"/>
    </font>
    <font>
      <b/>
      <sz val="11"/>
      <name val="宋体"/>
      <charset val="134"/>
      <scheme val="minor"/>
    </font>
    <font>
      <b/>
      <sz val="11"/>
      <name val="宋体"/>
      <charset val="134"/>
    </font>
    <font>
      <b/>
      <sz val="10"/>
      <name val="宋体"/>
      <charset val="134"/>
      <scheme val="minor"/>
    </font>
    <font>
      <sz val="10"/>
      <name val="宋体"/>
      <charset val="134"/>
      <scheme val="minor"/>
    </font>
    <font>
      <sz val="10"/>
      <name val="宋体"/>
      <charset val="134"/>
    </font>
    <font>
      <sz val="10"/>
      <name val="方正仿宋_GBK"/>
      <charset val="134"/>
    </font>
    <font>
      <b/>
      <sz val="12"/>
      <name val="宋体"/>
      <family val="3"/>
      <charset val="134"/>
      <scheme val="minor"/>
    </font>
    <font>
      <sz val="10"/>
      <name val="宋体"/>
      <family val="3"/>
      <charset val="134"/>
      <scheme val="major"/>
    </font>
    <font>
      <sz val="12"/>
      <name val="宋体"/>
      <family val="3"/>
      <charset val="134"/>
    </font>
    <font>
      <sz val="11"/>
      <color indexed="8"/>
      <name val="宋体"/>
      <family val="3"/>
      <charset val="134"/>
    </font>
    <font>
      <sz val="9"/>
      <name val="宋体"/>
      <family val="3"/>
      <charset val="13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6">
    <xf numFmtId="0" fontId="0" fillId="0" borderId="0">
      <alignment vertical="center"/>
    </xf>
    <xf numFmtId="0" fontId="27" fillId="0" borderId="0">
      <alignment vertical="center"/>
    </xf>
    <xf numFmtId="0" fontId="5" fillId="0" borderId="0">
      <alignment vertical="center"/>
    </xf>
    <xf numFmtId="0" fontId="27" fillId="0" borderId="0">
      <alignment vertical="center"/>
    </xf>
    <xf numFmtId="0" fontId="28" fillId="0" borderId="0">
      <alignment vertical="center"/>
    </xf>
    <xf numFmtId="0" fontId="5" fillId="0" borderId="0">
      <alignment vertical="center"/>
    </xf>
  </cellStyleXfs>
  <cellXfs count="88">
    <xf numFmtId="0" fontId="0" fillId="0" borderId="0" xfId="0">
      <alignment vertical="center"/>
    </xf>
    <xf numFmtId="0" fontId="1" fillId="0" borderId="0" xfId="0" applyFont="1" applyFill="1" applyAlignment="1"/>
    <xf numFmtId="0" fontId="4"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2" xfId="0" applyFont="1" applyFill="1" applyBorder="1" applyAlignment="1">
      <alignment vertical="center" wrapText="1"/>
    </xf>
    <xf numFmtId="0" fontId="5" fillId="0" borderId="5" xfId="0" applyFont="1" applyFill="1" applyBorder="1" applyAlignment="1">
      <alignment horizontal="left" vertical="top" wrapText="1"/>
    </xf>
    <xf numFmtId="0" fontId="7" fillId="3" borderId="0" xfId="0" applyFont="1" applyFill="1" applyAlignment="1">
      <alignment vertical="center"/>
    </xf>
    <xf numFmtId="0" fontId="7" fillId="3" borderId="0" xfId="0" applyFont="1" applyFill="1" applyAlignment="1">
      <alignment horizontal="center" vertical="center"/>
    </xf>
    <xf numFmtId="180" fontId="8" fillId="3" borderId="0" xfId="0" applyNumberFormat="1" applyFont="1" applyFill="1" applyAlignment="1">
      <alignment horizontal="center" vertical="center"/>
    </xf>
    <xf numFmtId="180" fontId="7" fillId="3" borderId="0" xfId="0" applyNumberFormat="1" applyFont="1" applyFill="1" applyAlignment="1">
      <alignment horizontal="center" vertical="center"/>
    </xf>
    <xf numFmtId="0" fontId="0" fillId="3" borderId="0" xfId="0" applyFont="1" applyFill="1" applyAlignment="1">
      <alignment vertical="center"/>
    </xf>
    <xf numFmtId="180" fontId="8" fillId="3" borderId="2" xfId="0" applyNumberFormat="1" applyFont="1" applyFill="1" applyBorder="1" applyAlignment="1">
      <alignment horizontal="center" vertical="center"/>
    </xf>
    <xf numFmtId="180" fontId="7" fillId="3" borderId="2" xfId="0" applyNumberFormat="1" applyFont="1" applyFill="1" applyBorder="1" applyAlignment="1">
      <alignment horizontal="center" vertical="center"/>
    </xf>
    <xf numFmtId="180" fontId="8" fillId="3" borderId="2" xfId="0" applyNumberFormat="1" applyFont="1" applyFill="1" applyBorder="1" applyAlignment="1">
      <alignment horizontal="center" vertical="center" wrapText="1"/>
    </xf>
    <xf numFmtId="180" fontId="7" fillId="3" borderId="2" xfId="0" applyNumberFormat="1" applyFont="1" applyFill="1" applyBorder="1" applyAlignment="1">
      <alignment horizontal="center" vertical="center" wrapText="1"/>
    </xf>
    <xf numFmtId="179" fontId="11" fillId="3" borderId="2" xfId="0" applyNumberFormat="1" applyFont="1" applyFill="1" applyBorder="1" applyAlignment="1">
      <alignment horizontal="left" vertical="center" wrapText="1"/>
    </xf>
    <xf numFmtId="0" fontId="7" fillId="3" borderId="2" xfId="0" applyFont="1" applyFill="1" applyBorder="1" applyAlignment="1">
      <alignment vertical="center"/>
    </xf>
    <xf numFmtId="0" fontId="12" fillId="3" borderId="2" xfId="0" applyFont="1" applyFill="1" applyBorder="1" applyAlignment="1" applyProtection="1">
      <alignment horizontal="left" vertical="center" wrapText="1" readingOrder="1"/>
      <protection locked="0"/>
    </xf>
    <xf numFmtId="0" fontId="13" fillId="3" borderId="0" xfId="0" applyFont="1" applyFill="1">
      <alignment vertical="center"/>
    </xf>
    <xf numFmtId="0" fontId="14" fillId="3" borderId="0" xfId="0" applyFont="1" applyFill="1" applyBorder="1" applyAlignment="1">
      <alignment vertical="center"/>
    </xf>
    <xf numFmtId="0" fontId="15" fillId="3" borderId="0" xfId="0" applyFont="1" applyFill="1" applyBorder="1" applyAlignment="1">
      <alignment vertical="center" wrapText="1"/>
    </xf>
    <xf numFmtId="0" fontId="15" fillId="3" borderId="0" xfId="0" applyFont="1" applyFill="1" applyAlignment="1">
      <alignment vertical="center" wrapText="1"/>
    </xf>
    <xf numFmtId="180" fontId="13" fillId="3" borderId="0" xfId="0" applyNumberFormat="1" applyFont="1" applyFill="1">
      <alignment vertical="center"/>
    </xf>
    <xf numFmtId="180" fontId="13" fillId="3" borderId="0" xfId="0" applyNumberFormat="1" applyFont="1" applyFill="1" applyAlignment="1">
      <alignment horizontal="center" vertical="center"/>
    </xf>
    <xf numFmtId="180" fontId="13" fillId="3" borderId="0" xfId="0" applyNumberFormat="1" applyFont="1" applyFill="1" applyBorder="1">
      <alignment vertical="center"/>
    </xf>
    <xf numFmtId="0" fontId="16" fillId="3" borderId="0" xfId="0" applyFont="1" applyFill="1" applyAlignment="1">
      <alignment horizontal="center" vertical="center"/>
    </xf>
    <xf numFmtId="180" fontId="16" fillId="3" borderId="0" xfId="0" applyNumberFormat="1" applyFont="1" applyFill="1" applyAlignment="1">
      <alignment horizontal="center" vertical="center"/>
    </xf>
    <xf numFmtId="0" fontId="16" fillId="3" borderId="2" xfId="0" applyFont="1" applyFill="1" applyBorder="1" applyAlignment="1">
      <alignment horizontal="center" vertical="center"/>
    </xf>
    <xf numFmtId="0" fontId="17" fillId="3" borderId="2" xfId="4" applyFont="1" applyFill="1" applyBorder="1" applyAlignment="1">
      <alignment horizontal="center" vertical="center" wrapText="1"/>
    </xf>
    <xf numFmtId="178" fontId="18" fillId="3" borderId="2" xfId="4" applyNumberFormat="1" applyFont="1" applyFill="1" applyBorder="1" applyAlignment="1">
      <alignment horizontal="center" vertical="center" wrapText="1"/>
    </xf>
    <xf numFmtId="180" fontId="21" fillId="3" borderId="2" xfId="0" applyNumberFormat="1" applyFont="1" applyFill="1" applyBorder="1" applyAlignment="1">
      <alignment horizontal="center" vertical="center" wrapText="1"/>
    </xf>
    <xf numFmtId="180" fontId="18" fillId="3" borderId="2" xfId="0" applyNumberFormat="1" applyFont="1" applyFill="1" applyBorder="1" applyAlignment="1">
      <alignment horizontal="center" vertical="center" wrapText="1"/>
    </xf>
    <xf numFmtId="0" fontId="18" fillId="3" borderId="2" xfId="0" applyFont="1" applyFill="1" applyBorder="1" applyAlignment="1">
      <alignment horizontal="center" vertical="center"/>
    </xf>
    <xf numFmtId="0" fontId="18" fillId="3" borderId="2" xfId="0" applyFont="1" applyFill="1" applyBorder="1" applyAlignment="1" applyProtection="1">
      <alignment horizontal="left" vertical="center" wrapText="1"/>
      <protection locked="0"/>
    </xf>
    <xf numFmtId="180" fontId="22" fillId="3" borderId="2" xfId="0" applyNumberFormat="1" applyFont="1" applyFill="1" applyBorder="1" applyAlignment="1">
      <alignment horizontal="center" vertical="center"/>
    </xf>
    <xf numFmtId="0" fontId="23" fillId="3" borderId="2" xfId="0" applyFont="1" applyFill="1" applyBorder="1" applyAlignment="1" applyProtection="1">
      <alignment horizontal="left" vertical="center" wrapText="1"/>
      <protection locked="0"/>
    </xf>
    <xf numFmtId="180" fontId="23" fillId="3" borderId="2" xfId="0" applyNumberFormat="1" applyFont="1" applyFill="1" applyBorder="1">
      <alignment vertical="center"/>
    </xf>
    <xf numFmtId="0" fontId="24" fillId="3" borderId="2" xfId="0" applyFont="1" applyFill="1" applyBorder="1" applyAlignment="1">
      <alignment vertical="center" shrinkToFit="1"/>
    </xf>
    <xf numFmtId="0" fontId="23" fillId="3" borderId="2" xfId="0" applyFont="1" applyFill="1" applyBorder="1" applyAlignment="1">
      <alignment vertical="center" wrapText="1"/>
    </xf>
    <xf numFmtId="180" fontId="25" fillId="3" borderId="2" xfId="0" applyNumberFormat="1" applyFont="1" applyFill="1" applyBorder="1" applyAlignment="1">
      <alignment horizontal="center" vertical="center" wrapText="1"/>
    </xf>
    <xf numFmtId="180" fontId="19" fillId="3" borderId="2" xfId="0" applyNumberFormat="1" applyFont="1" applyFill="1" applyBorder="1" applyAlignment="1">
      <alignment horizontal="center" vertical="center" wrapText="1"/>
    </xf>
    <xf numFmtId="180" fontId="22" fillId="3" borderId="2" xfId="0" applyNumberFormat="1" applyFont="1" applyFill="1" applyBorder="1" applyAlignment="1">
      <alignment horizontal="right" vertical="center"/>
    </xf>
    <xf numFmtId="180" fontId="23" fillId="3" borderId="3" xfId="0" applyNumberFormat="1" applyFont="1" applyFill="1" applyBorder="1" applyAlignment="1">
      <alignment horizontal="right" vertical="center"/>
    </xf>
    <xf numFmtId="180" fontId="23" fillId="3" borderId="6" xfId="0" applyNumberFormat="1" applyFont="1" applyFill="1" applyBorder="1" applyAlignment="1">
      <alignment horizontal="right" vertical="center"/>
    </xf>
    <xf numFmtId="180" fontId="23" fillId="3" borderId="3" xfId="0" applyNumberFormat="1" applyFont="1" applyFill="1" applyBorder="1" applyAlignment="1">
      <alignment horizontal="center" vertical="center"/>
    </xf>
    <xf numFmtId="180" fontId="23" fillId="3" borderId="2" xfId="0" applyNumberFormat="1" applyFont="1" applyFill="1" applyBorder="1" applyAlignment="1">
      <alignment horizontal="right" vertical="center"/>
    </xf>
    <xf numFmtId="0" fontId="12" fillId="3" borderId="2" xfId="0" applyFont="1" applyFill="1" applyBorder="1" applyAlignment="1">
      <alignment horizontal="right" vertical="center"/>
    </xf>
    <xf numFmtId="181" fontId="26" fillId="3" borderId="2" xfId="1" applyNumberFormat="1" applyFont="1" applyFill="1" applyBorder="1" applyAlignment="1">
      <alignment horizontal="right" vertical="center" wrapText="1"/>
    </xf>
    <xf numFmtId="180" fontId="23" fillId="3" borderId="8" xfId="0" applyNumberFormat="1" applyFont="1" applyFill="1" applyBorder="1" applyAlignment="1">
      <alignment horizontal="right" vertical="center"/>
    </xf>
    <xf numFmtId="180" fontId="20" fillId="3" borderId="1" xfId="0" applyNumberFormat="1" applyFont="1" applyFill="1" applyBorder="1" applyAlignment="1">
      <alignment horizontal="center" vertical="center"/>
    </xf>
    <xf numFmtId="180" fontId="19" fillId="3" borderId="9" xfId="0" applyNumberFormat="1" applyFont="1" applyFill="1" applyBorder="1" applyAlignment="1">
      <alignment horizontal="center" vertical="center"/>
    </xf>
    <xf numFmtId="180" fontId="19" fillId="3" borderId="10" xfId="0" applyNumberFormat="1" applyFont="1" applyFill="1" applyBorder="1" applyAlignment="1">
      <alignment horizontal="center" vertical="center"/>
    </xf>
    <xf numFmtId="180" fontId="19" fillId="3" borderId="11" xfId="0" applyNumberFormat="1" applyFont="1" applyFill="1" applyBorder="1" applyAlignment="1">
      <alignment horizontal="center" vertical="center"/>
    </xf>
    <xf numFmtId="180" fontId="20" fillId="3" borderId="2" xfId="0" applyNumberFormat="1" applyFont="1" applyFill="1" applyBorder="1" applyAlignment="1">
      <alignment horizontal="center" vertical="center"/>
    </xf>
    <xf numFmtId="180" fontId="19" fillId="3" borderId="3" xfId="0" applyNumberFormat="1" applyFont="1" applyFill="1" applyBorder="1" applyAlignment="1">
      <alignment horizontal="center" vertical="center"/>
    </xf>
    <xf numFmtId="180" fontId="19" fillId="3" borderId="4" xfId="0" applyNumberFormat="1" applyFont="1" applyFill="1" applyBorder="1" applyAlignment="1">
      <alignment horizontal="center" vertical="center"/>
    </xf>
    <xf numFmtId="180" fontId="19" fillId="3" borderId="5" xfId="0" applyNumberFormat="1" applyFont="1" applyFill="1" applyBorder="1" applyAlignment="1">
      <alignment horizontal="center" vertical="center"/>
    </xf>
    <xf numFmtId="0" fontId="17" fillId="3" borderId="6" xfId="4" applyFont="1" applyFill="1" applyBorder="1" applyAlignment="1">
      <alignment horizontal="center" vertical="center" wrapText="1"/>
    </xf>
    <xf numFmtId="0" fontId="17" fillId="3" borderId="7" xfId="4" applyFont="1" applyFill="1" applyBorder="1" applyAlignment="1">
      <alignment horizontal="center" vertical="center" wrapText="1"/>
    </xf>
    <xf numFmtId="178" fontId="18" fillId="3" borderId="6" xfId="4" applyNumberFormat="1" applyFont="1" applyFill="1" applyBorder="1" applyAlignment="1">
      <alignment horizontal="center" vertical="center" wrapText="1"/>
    </xf>
    <xf numFmtId="178" fontId="18" fillId="3" borderId="7" xfId="4" applyNumberFormat="1" applyFont="1" applyFill="1" applyBorder="1" applyAlignment="1">
      <alignment horizontal="center" vertical="center" wrapText="1"/>
    </xf>
    <xf numFmtId="0" fontId="16" fillId="3" borderId="0" xfId="0" applyFont="1" applyFill="1" applyAlignment="1">
      <alignment horizontal="center" vertical="center"/>
    </xf>
    <xf numFmtId="0" fontId="9" fillId="3" borderId="0" xfId="0" applyFont="1" applyFill="1" applyAlignment="1">
      <alignment horizontal="center" vertical="center" wrapText="1"/>
    </xf>
    <xf numFmtId="180" fontId="8" fillId="3" borderId="2" xfId="0" applyNumberFormat="1" applyFont="1" applyFill="1" applyBorder="1" applyAlignment="1">
      <alignment horizontal="center" vertical="center"/>
    </xf>
    <xf numFmtId="180" fontId="7" fillId="3" borderId="2" xfId="0" applyNumberFormat="1" applyFont="1" applyFill="1" applyBorder="1" applyAlignment="1">
      <alignment horizontal="center" vertical="center"/>
    </xf>
    <xf numFmtId="0" fontId="10" fillId="3" borderId="2"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2"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2"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2" xfId="0" applyFont="1" applyFill="1" applyBorder="1" applyAlignment="1">
      <alignment horizontal="left" vertical="top" wrapText="1"/>
    </xf>
  </cellXfs>
  <cellStyles count="6">
    <cellStyle name="常规" xfId="0" builtinId="0"/>
    <cellStyle name="常规 2" xfId="4"/>
    <cellStyle name="常规 2 2" xfId="3"/>
    <cellStyle name="常规 3" xfId="5"/>
    <cellStyle name="常规 3 2" xfId="2"/>
    <cellStyle name="常规_统计表_1" xfId="1"/>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39"/>
  <sheetViews>
    <sheetView topLeftCell="B1" zoomScale="80" zoomScaleNormal="80" workbookViewId="0">
      <selection activeCell="R11" sqref="R11"/>
    </sheetView>
  </sheetViews>
  <sheetFormatPr defaultColWidth="9" defaultRowHeight="17.25"/>
  <cols>
    <col min="1" max="1" width="22.375" style="22" hidden="1" customWidth="1"/>
    <col min="2" max="2" width="19.25" style="23" customWidth="1"/>
    <col min="3" max="3" width="12.625" style="24" customWidth="1"/>
    <col min="4" max="4" width="9.875" style="24" customWidth="1"/>
    <col min="5" max="5" width="11.125" style="25" customWidth="1"/>
    <col min="6" max="6" width="10.25" style="25" customWidth="1"/>
    <col min="7" max="8" width="12.25" style="25" customWidth="1"/>
    <col min="9" max="9" width="9.875" style="26" customWidth="1"/>
    <col min="10" max="10" width="10.875" style="27" customWidth="1"/>
    <col min="11" max="11" width="12.25" style="25" customWidth="1"/>
    <col min="12" max="12" width="9.875" style="26" customWidth="1"/>
    <col min="13" max="14" width="10.875" style="27" customWidth="1"/>
    <col min="15" max="15" width="10.75" style="25" customWidth="1"/>
    <col min="16" max="16" width="10.625" style="25" customWidth="1"/>
    <col min="17" max="16384" width="9" style="21"/>
  </cols>
  <sheetData>
    <row r="1" spans="1:16" ht="28.5" customHeight="1">
      <c r="A1" s="64" t="s">
        <v>0</v>
      </c>
      <c r="B1" s="64"/>
      <c r="C1" s="64"/>
      <c r="D1" s="64"/>
      <c r="E1" s="64"/>
      <c r="F1" s="64"/>
      <c r="G1" s="64"/>
      <c r="H1" s="64"/>
      <c r="I1" s="64"/>
      <c r="J1" s="64"/>
      <c r="K1" s="64"/>
      <c r="L1" s="64"/>
      <c r="M1" s="64"/>
      <c r="N1" s="64"/>
      <c r="O1" s="64"/>
      <c r="P1" s="64"/>
    </row>
    <row r="2" spans="1:16" ht="22.5" customHeight="1">
      <c r="A2" s="64"/>
      <c r="B2" s="64"/>
      <c r="C2" s="64"/>
      <c r="D2" s="64"/>
      <c r="E2" s="64"/>
      <c r="F2" s="64"/>
      <c r="G2" s="64"/>
      <c r="H2" s="64"/>
      <c r="I2" s="64"/>
      <c r="J2" s="64"/>
      <c r="K2" s="64"/>
      <c r="L2" s="64"/>
      <c r="M2" s="64"/>
      <c r="N2" s="64"/>
      <c r="O2" s="64"/>
      <c r="P2" s="64"/>
    </row>
    <row r="3" spans="1:16" ht="22.5" customHeight="1">
      <c r="A3" s="28"/>
      <c r="B3" s="28"/>
      <c r="C3" s="28"/>
      <c r="D3" s="28"/>
      <c r="E3" s="29"/>
      <c r="F3" s="29"/>
      <c r="G3" s="29"/>
      <c r="H3" s="29"/>
      <c r="I3" s="29"/>
      <c r="J3" s="29"/>
      <c r="K3" s="29"/>
      <c r="L3" s="29"/>
      <c r="M3" s="29"/>
      <c r="N3" s="29"/>
      <c r="O3" s="52" t="s">
        <v>1</v>
      </c>
      <c r="P3" s="52"/>
    </row>
    <row r="4" spans="1:16" ht="33.75" customHeight="1">
      <c r="A4" s="30"/>
      <c r="B4" s="60" t="s">
        <v>2</v>
      </c>
      <c r="C4" s="62" t="s">
        <v>3</v>
      </c>
      <c r="D4" s="53" t="s">
        <v>4</v>
      </c>
      <c r="E4" s="54"/>
      <c r="F4" s="54"/>
      <c r="G4" s="55"/>
      <c r="H4" s="56" t="s">
        <v>5</v>
      </c>
      <c r="I4" s="56"/>
      <c r="J4" s="56"/>
      <c r="K4" s="56" t="s">
        <v>6</v>
      </c>
      <c r="L4" s="56"/>
      <c r="M4" s="56"/>
      <c r="N4" s="57" t="s">
        <v>7</v>
      </c>
      <c r="O4" s="58"/>
      <c r="P4" s="59"/>
    </row>
    <row r="5" spans="1:16" ht="42" customHeight="1">
      <c r="A5" s="31" t="s">
        <v>8</v>
      </c>
      <c r="B5" s="61"/>
      <c r="C5" s="63"/>
      <c r="D5" s="32" t="s">
        <v>9</v>
      </c>
      <c r="E5" s="33" t="s">
        <v>10</v>
      </c>
      <c r="F5" s="34" t="s">
        <v>11</v>
      </c>
      <c r="G5" s="34" t="s">
        <v>12</v>
      </c>
      <c r="H5" s="32" t="s">
        <v>9</v>
      </c>
      <c r="I5" s="42" t="s">
        <v>13</v>
      </c>
      <c r="J5" s="43" t="s">
        <v>14</v>
      </c>
      <c r="K5" s="32" t="s">
        <v>9</v>
      </c>
      <c r="L5" s="43" t="s">
        <v>15</v>
      </c>
      <c r="M5" s="43" t="s">
        <v>16</v>
      </c>
      <c r="N5" s="32" t="s">
        <v>9</v>
      </c>
      <c r="O5" s="43" t="s">
        <v>17</v>
      </c>
      <c r="P5" s="43" t="s">
        <v>18</v>
      </c>
    </row>
    <row r="6" spans="1:16" ht="26.25" customHeight="1">
      <c r="A6" s="35"/>
      <c r="B6" s="36" t="s">
        <v>19</v>
      </c>
      <c r="C6" s="37">
        <f t="shared" ref="C6:C31" si="0">ROUND((D6+H6+N6+K6),2)</f>
        <v>4634.29</v>
      </c>
      <c r="D6" s="37">
        <f>ROUND((E6+F6+G6),2)</f>
        <v>79.849999999999994</v>
      </c>
      <c r="E6" s="37">
        <f>ROUND(SUM(E7:E39),2)</f>
        <v>52</v>
      </c>
      <c r="F6" s="37">
        <f>ROUND(SUM(F7:F39),2)</f>
        <v>27.85</v>
      </c>
      <c r="G6" s="37">
        <f>ROUND(SUM(G7:G39),2)</f>
        <v>0</v>
      </c>
      <c r="H6" s="37">
        <f t="shared" ref="H6:H31" si="1">ROUND((I6+J6),2)</f>
        <v>1695.06</v>
      </c>
      <c r="I6" s="44">
        <f>ROUND(SUM(I7:I39),2)</f>
        <v>1025</v>
      </c>
      <c r="J6" s="44">
        <f>ROUND(SUM(J7:J39),2)</f>
        <v>670.06</v>
      </c>
      <c r="K6" s="37">
        <f>ROUND((L6+M6),2)</f>
        <v>979.2</v>
      </c>
      <c r="L6" s="44">
        <f>ROUND(SUM(L7:L39),2)</f>
        <v>653.91999999999996</v>
      </c>
      <c r="M6" s="44">
        <f>ROUND(SUM(M7:M39),2)</f>
        <v>325.27999999999997</v>
      </c>
      <c r="N6" s="37">
        <f t="shared" ref="N6:N31" si="2">O6+P6</f>
        <v>1880.18</v>
      </c>
      <c r="O6" s="37">
        <f>ROUND(SUM(O7:O39),2)</f>
        <v>767.18</v>
      </c>
      <c r="P6" s="37">
        <f>ROUND(SUM(P7:P39),2)</f>
        <v>1113</v>
      </c>
    </row>
    <row r="7" spans="1:16" ht="26.25" customHeight="1">
      <c r="A7" s="35" t="s">
        <v>20</v>
      </c>
      <c r="B7" s="38" t="s">
        <v>21</v>
      </c>
      <c r="C7" s="37">
        <f t="shared" si="0"/>
        <v>267.77999999999997</v>
      </c>
      <c r="D7" s="37">
        <f>ROUND((E7+F7+G7),2)</f>
        <v>0</v>
      </c>
      <c r="E7" s="39"/>
      <c r="F7" s="39"/>
      <c r="G7" s="39"/>
      <c r="H7" s="37">
        <f t="shared" si="1"/>
        <v>0</v>
      </c>
      <c r="I7" s="45"/>
      <c r="J7" s="46"/>
      <c r="K7" s="37">
        <f t="shared" ref="K7:K31" si="3">L7+M7</f>
        <v>0</v>
      </c>
      <c r="L7" s="45"/>
      <c r="M7" s="46"/>
      <c r="N7" s="37">
        <f t="shared" si="2"/>
        <v>267.77999999999997</v>
      </c>
      <c r="O7" s="47">
        <v>108.78</v>
      </c>
      <c r="P7" s="39">
        <v>159</v>
      </c>
    </row>
    <row r="8" spans="1:16" ht="26.25" customHeight="1">
      <c r="A8" s="35"/>
      <c r="B8" s="38" t="s">
        <v>22</v>
      </c>
      <c r="C8" s="37">
        <f t="shared" si="0"/>
        <v>124.34</v>
      </c>
      <c r="D8" s="37">
        <f t="shared" ref="D8:D31" si="4">ROUND((E8+F8+G8),2)</f>
        <v>0</v>
      </c>
      <c r="E8" s="39"/>
      <c r="F8" s="39"/>
      <c r="G8" s="39"/>
      <c r="H8" s="37">
        <f t="shared" si="1"/>
        <v>124.34</v>
      </c>
      <c r="I8" s="45">
        <v>62</v>
      </c>
      <c r="J8" s="48">
        <v>62.34</v>
      </c>
      <c r="K8" s="37">
        <f t="shared" si="3"/>
        <v>0</v>
      </c>
      <c r="L8" s="45"/>
      <c r="M8" s="48"/>
      <c r="N8" s="37">
        <f t="shared" si="2"/>
        <v>0</v>
      </c>
      <c r="O8" s="47"/>
      <c r="P8" s="39"/>
    </row>
    <row r="9" spans="1:16" ht="26.25" customHeight="1">
      <c r="A9" s="35"/>
      <c r="B9" s="38" t="s">
        <v>23</v>
      </c>
      <c r="C9" s="37">
        <f t="shared" si="0"/>
        <v>158.72</v>
      </c>
      <c r="D9" s="37">
        <f t="shared" si="4"/>
        <v>0</v>
      </c>
      <c r="E9" s="39"/>
      <c r="F9" s="39"/>
      <c r="G9" s="39"/>
      <c r="H9" s="37">
        <f t="shared" si="1"/>
        <v>0</v>
      </c>
      <c r="I9" s="49"/>
      <c r="J9" s="50"/>
      <c r="K9" s="37">
        <f t="shared" si="3"/>
        <v>158.72</v>
      </c>
      <c r="L9" s="49">
        <v>112.48</v>
      </c>
      <c r="M9" s="50">
        <v>46.24</v>
      </c>
      <c r="N9" s="37">
        <f t="shared" si="2"/>
        <v>0</v>
      </c>
      <c r="O9" s="47"/>
      <c r="P9" s="39"/>
    </row>
    <row r="10" spans="1:16" ht="26.25" customHeight="1">
      <c r="A10" s="35" t="s">
        <v>24</v>
      </c>
      <c r="B10" s="38" t="s">
        <v>25</v>
      </c>
      <c r="C10" s="37">
        <f t="shared" si="0"/>
        <v>264.02999999999997</v>
      </c>
      <c r="D10" s="37">
        <f t="shared" si="4"/>
        <v>0</v>
      </c>
      <c r="E10" s="39"/>
      <c r="F10" s="39"/>
      <c r="G10" s="39"/>
      <c r="H10" s="37">
        <f t="shared" si="1"/>
        <v>0</v>
      </c>
      <c r="I10" s="45"/>
      <c r="J10" s="46"/>
      <c r="K10" s="37">
        <f t="shared" si="3"/>
        <v>0</v>
      </c>
      <c r="L10" s="45"/>
      <c r="M10" s="46"/>
      <c r="N10" s="37">
        <f t="shared" si="2"/>
        <v>264.02999999999997</v>
      </c>
      <c r="O10" s="47">
        <v>88.03</v>
      </c>
      <c r="P10" s="39">
        <v>176</v>
      </c>
    </row>
    <row r="11" spans="1:16" ht="26.25" customHeight="1">
      <c r="A11" s="35"/>
      <c r="B11" s="38" t="s">
        <v>26</v>
      </c>
      <c r="C11" s="37">
        <f t="shared" si="0"/>
        <v>216.61</v>
      </c>
      <c r="D11" s="37">
        <f t="shared" si="4"/>
        <v>0</v>
      </c>
      <c r="E11" s="39"/>
      <c r="F11" s="39"/>
      <c r="G11" s="39"/>
      <c r="H11" s="37">
        <f t="shared" si="1"/>
        <v>216.61</v>
      </c>
      <c r="I11" s="45">
        <v>108</v>
      </c>
      <c r="J11" s="48">
        <v>108.61</v>
      </c>
      <c r="K11" s="37">
        <f t="shared" si="3"/>
        <v>0</v>
      </c>
      <c r="L11" s="45"/>
      <c r="M11" s="48"/>
      <c r="N11" s="37">
        <f t="shared" si="2"/>
        <v>0</v>
      </c>
      <c r="O11" s="47"/>
      <c r="P11" s="39"/>
    </row>
    <row r="12" spans="1:16" ht="26.25" customHeight="1">
      <c r="A12" s="35"/>
      <c r="B12" s="38" t="s">
        <v>27</v>
      </c>
      <c r="C12" s="37">
        <f t="shared" si="0"/>
        <v>68.2</v>
      </c>
      <c r="D12" s="37">
        <f t="shared" si="4"/>
        <v>0</v>
      </c>
      <c r="E12" s="39"/>
      <c r="F12" s="39"/>
      <c r="G12" s="39"/>
      <c r="H12" s="37">
        <f t="shared" si="1"/>
        <v>0</v>
      </c>
      <c r="I12" s="49"/>
      <c r="J12" s="50"/>
      <c r="K12" s="37">
        <f t="shared" si="3"/>
        <v>68.2</v>
      </c>
      <c r="L12" s="49">
        <v>49</v>
      </c>
      <c r="M12" s="50">
        <v>19.2</v>
      </c>
      <c r="N12" s="37">
        <f t="shared" si="2"/>
        <v>0</v>
      </c>
      <c r="O12" s="47"/>
      <c r="P12" s="39"/>
    </row>
    <row r="13" spans="1:16" ht="26.25" customHeight="1">
      <c r="A13" s="35" t="s">
        <v>28</v>
      </c>
      <c r="B13" s="38" t="s">
        <v>29</v>
      </c>
      <c r="C13" s="37">
        <f t="shared" si="0"/>
        <v>460.77</v>
      </c>
      <c r="D13" s="37">
        <f t="shared" si="4"/>
        <v>0</v>
      </c>
      <c r="E13" s="39"/>
      <c r="F13" s="39"/>
      <c r="G13" s="39"/>
      <c r="H13" s="37">
        <f t="shared" si="1"/>
        <v>0</v>
      </c>
      <c r="I13" s="45"/>
      <c r="J13" s="46"/>
      <c r="K13" s="37">
        <f t="shared" si="3"/>
        <v>0</v>
      </c>
      <c r="L13" s="45"/>
      <c r="M13" s="46"/>
      <c r="N13" s="37">
        <f t="shared" si="2"/>
        <v>460.77</v>
      </c>
      <c r="O13" s="47">
        <v>165.77</v>
      </c>
      <c r="P13" s="39">
        <v>295</v>
      </c>
    </row>
    <row r="14" spans="1:16" ht="26.25" customHeight="1">
      <c r="A14" s="35"/>
      <c r="B14" s="38" t="s">
        <v>30</v>
      </c>
      <c r="C14" s="37">
        <f t="shared" si="0"/>
        <v>135.77000000000001</v>
      </c>
      <c r="D14" s="37">
        <f t="shared" si="4"/>
        <v>0</v>
      </c>
      <c r="E14" s="39"/>
      <c r="F14" s="39"/>
      <c r="G14" s="39"/>
      <c r="H14" s="37">
        <f t="shared" si="1"/>
        <v>135.77000000000001</v>
      </c>
      <c r="I14" s="45">
        <v>75</v>
      </c>
      <c r="J14" s="48">
        <v>60.77</v>
      </c>
      <c r="K14" s="37">
        <f t="shared" si="3"/>
        <v>0</v>
      </c>
      <c r="L14" s="45"/>
      <c r="M14" s="48"/>
      <c r="N14" s="37">
        <f t="shared" si="2"/>
        <v>0</v>
      </c>
      <c r="O14" s="47"/>
      <c r="P14" s="39"/>
    </row>
    <row r="15" spans="1:16" ht="26.25" customHeight="1">
      <c r="A15" s="35"/>
      <c r="B15" s="38" t="s">
        <v>31</v>
      </c>
      <c r="C15" s="37">
        <f t="shared" si="0"/>
        <v>192.57</v>
      </c>
      <c r="D15" s="37">
        <f t="shared" si="4"/>
        <v>0</v>
      </c>
      <c r="E15" s="39"/>
      <c r="F15" s="39"/>
      <c r="G15" s="39"/>
      <c r="H15" s="37">
        <f t="shared" si="1"/>
        <v>0</v>
      </c>
      <c r="I15" s="49"/>
      <c r="J15" s="50"/>
      <c r="K15" s="37">
        <f t="shared" si="3"/>
        <v>192.56800000000001</v>
      </c>
      <c r="L15" s="49">
        <v>124.92</v>
      </c>
      <c r="M15" s="50">
        <v>67.647999999999996</v>
      </c>
      <c r="N15" s="37">
        <f t="shared" si="2"/>
        <v>0</v>
      </c>
      <c r="O15" s="47"/>
      <c r="P15" s="39"/>
    </row>
    <row r="16" spans="1:16" ht="26.25" customHeight="1">
      <c r="A16" s="35" t="s">
        <v>32</v>
      </c>
      <c r="B16" s="38" t="s">
        <v>33</v>
      </c>
      <c r="C16" s="37">
        <f t="shared" si="0"/>
        <v>215.31</v>
      </c>
      <c r="D16" s="37">
        <f t="shared" si="4"/>
        <v>0</v>
      </c>
      <c r="E16" s="39"/>
      <c r="F16" s="39"/>
      <c r="G16" s="39"/>
      <c r="H16" s="37">
        <f t="shared" si="1"/>
        <v>0</v>
      </c>
      <c r="I16" s="45"/>
      <c r="J16" s="46"/>
      <c r="K16" s="37">
        <f t="shared" si="3"/>
        <v>0</v>
      </c>
      <c r="L16" s="45"/>
      <c r="M16" s="46"/>
      <c r="N16" s="37">
        <f t="shared" si="2"/>
        <v>215.31</v>
      </c>
      <c r="O16" s="47">
        <v>85.31</v>
      </c>
      <c r="P16" s="39">
        <v>130</v>
      </c>
    </row>
    <row r="17" spans="1:16" ht="26.25" customHeight="1">
      <c r="A17" s="35"/>
      <c r="B17" s="38" t="s">
        <v>34</v>
      </c>
      <c r="C17" s="37">
        <f t="shared" si="0"/>
        <v>141.84</v>
      </c>
      <c r="D17" s="37">
        <f t="shared" si="4"/>
        <v>0</v>
      </c>
      <c r="E17" s="39"/>
      <c r="F17" s="39"/>
      <c r="G17" s="39"/>
      <c r="H17" s="37">
        <f t="shared" si="1"/>
        <v>141.84</v>
      </c>
      <c r="I17" s="45">
        <v>74</v>
      </c>
      <c r="J17" s="48">
        <v>67.84</v>
      </c>
      <c r="K17" s="37">
        <f t="shared" si="3"/>
        <v>0</v>
      </c>
      <c r="L17" s="45"/>
      <c r="M17" s="48"/>
      <c r="N17" s="37">
        <f t="shared" si="2"/>
        <v>0</v>
      </c>
      <c r="O17" s="47"/>
      <c r="P17" s="39"/>
    </row>
    <row r="18" spans="1:16" ht="26.25" customHeight="1">
      <c r="A18" s="35"/>
      <c r="B18" s="38" t="s">
        <v>35</v>
      </c>
      <c r="C18" s="37">
        <f t="shared" si="0"/>
        <v>108.86</v>
      </c>
      <c r="D18" s="37">
        <f t="shared" si="4"/>
        <v>0</v>
      </c>
      <c r="E18" s="39"/>
      <c r="F18" s="39"/>
      <c r="G18" s="39"/>
      <c r="H18" s="37">
        <f t="shared" si="1"/>
        <v>0</v>
      </c>
      <c r="I18" s="49"/>
      <c r="J18" s="50"/>
      <c r="K18" s="37">
        <f t="shared" si="3"/>
        <v>108.864</v>
      </c>
      <c r="L18" s="49">
        <v>74.88</v>
      </c>
      <c r="M18" s="50">
        <v>33.984000000000002</v>
      </c>
      <c r="N18" s="37">
        <f t="shared" si="2"/>
        <v>0</v>
      </c>
      <c r="O18" s="47"/>
      <c r="P18" s="39"/>
    </row>
    <row r="19" spans="1:16" ht="26.25" customHeight="1">
      <c r="A19" s="35" t="s">
        <v>36</v>
      </c>
      <c r="B19" s="38" t="s">
        <v>37</v>
      </c>
      <c r="C19" s="37">
        <f t="shared" si="0"/>
        <v>85.89</v>
      </c>
      <c r="D19" s="37">
        <f t="shared" si="4"/>
        <v>0</v>
      </c>
      <c r="E19" s="39"/>
      <c r="F19" s="39"/>
      <c r="G19" s="39"/>
      <c r="H19" s="37">
        <f t="shared" si="1"/>
        <v>0</v>
      </c>
      <c r="I19" s="45"/>
      <c r="J19" s="46"/>
      <c r="K19" s="37">
        <f t="shared" si="3"/>
        <v>0</v>
      </c>
      <c r="L19" s="45"/>
      <c r="M19" s="46"/>
      <c r="N19" s="37">
        <f t="shared" si="2"/>
        <v>85.89</v>
      </c>
      <c r="O19" s="47">
        <v>78.89</v>
      </c>
      <c r="P19" s="39">
        <v>7</v>
      </c>
    </row>
    <row r="20" spans="1:16" ht="26.25" customHeight="1">
      <c r="A20" s="35"/>
      <c r="B20" s="38" t="s">
        <v>38</v>
      </c>
      <c r="C20" s="37">
        <f t="shared" si="0"/>
        <v>100.34</v>
      </c>
      <c r="D20" s="37">
        <f t="shared" si="4"/>
        <v>0</v>
      </c>
      <c r="E20" s="39"/>
      <c r="F20" s="39"/>
      <c r="G20" s="39"/>
      <c r="H20" s="37">
        <f t="shared" si="1"/>
        <v>100.34</v>
      </c>
      <c r="I20" s="45">
        <v>66</v>
      </c>
      <c r="J20" s="48">
        <v>34.340000000000003</v>
      </c>
      <c r="K20" s="37">
        <f t="shared" si="3"/>
        <v>0</v>
      </c>
      <c r="L20" s="45"/>
      <c r="M20" s="48"/>
      <c r="N20" s="37">
        <f t="shared" si="2"/>
        <v>0</v>
      </c>
      <c r="O20" s="47"/>
      <c r="P20" s="39"/>
    </row>
    <row r="21" spans="1:16" ht="26.25" customHeight="1">
      <c r="A21" s="35"/>
      <c r="B21" s="38" t="s">
        <v>39</v>
      </c>
      <c r="C21" s="37">
        <f t="shared" si="0"/>
        <v>86.23</v>
      </c>
      <c r="D21" s="37">
        <f t="shared" si="4"/>
        <v>0</v>
      </c>
      <c r="E21" s="39"/>
      <c r="F21" s="39"/>
      <c r="G21" s="39"/>
      <c r="H21" s="37">
        <f t="shared" si="1"/>
        <v>0</v>
      </c>
      <c r="I21" s="49"/>
      <c r="J21" s="50"/>
      <c r="K21" s="37">
        <f t="shared" si="3"/>
        <v>86.231999999999999</v>
      </c>
      <c r="L21" s="49">
        <v>58.04</v>
      </c>
      <c r="M21" s="50">
        <v>28.192</v>
      </c>
      <c r="N21" s="37">
        <f t="shared" si="2"/>
        <v>0</v>
      </c>
      <c r="O21" s="47"/>
      <c r="P21" s="39"/>
    </row>
    <row r="22" spans="1:16" ht="26.25" customHeight="1">
      <c r="A22" s="35" t="s">
        <v>40</v>
      </c>
      <c r="B22" s="38" t="s">
        <v>41</v>
      </c>
      <c r="C22" s="37">
        <f t="shared" si="0"/>
        <v>85.73</v>
      </c>
      <c r="D22" s="37">
        <f t="shared" si="4"/>
        <v>0</v>
      </c>
      <c r="E22" s="39"/>
      <c r="F22" s="39"/>
      <c r="G22" s="39"/>
      <c r="H22" s="37">
        <f t="shared" si="1"/>
        <v>0</v>
      </c>
      <c r="I22" s="45"/>
      <c r="J22" s="46"/>
      <c r="K22" s="37">
        <f t="shared" si="3"/>
        <v>0</v>
      </c>
      <c r="L22" s="45"/>
      <c r="M22" s="46"/>
      <c r="N22" s="37">
        <f t="shared" si="2"/>
        <v>85.73</v>
      </c>
      <c r="O22" s="47">
        <v>49.73</v>
      </c>
      <c r="P22" s="39">
        <v>36</v>
      </c>
    </row>
    <row r="23" spans="1:16" ht="26.25" customHeight="1">
      <c r="A23" s="35"/>
      <c r="B23" s="38" t="s">
        <v>42</v>
      </c>
      <c r="C23" s="37">
        <f t="shared" si="0"/>
        <v>53.71</v>
      </c>
      <c r="D23" s="37">
        <f t="shared" si="4"/>
        <v>0</v>
      </c>
      <c r="E23" s="39"/>
      <c r="F23" s="39"/>
      <c r="G23" s="39"/>
      <c r="H23" s="37">
        <f t="shared" si="1"/>
        <v>53.71</v>
      </c>
      <c r="I23" s="45">
        <v>38</v>
      </c>
      <c r="J23" s="48">
        <v>15.71</v>
      </c>
      <c r="K23" s="37">
        <f t="shared" si="3"/>
        <v>0</v>
      </c>
      <c r="L23" s="45"/>
      <c r="M23" s="48"/>
      <c r="N23" s="37">
        <f t="shared" si="2"/>
        <v>0</v>
      </c>
      <c r="O23" s="47"/>
      <c r="P23" s="39"/>
    </row>
    <row r="24" spans="1:16" ht="26.25" customHeight="1">
      <c r="A24" s="35"/>
      <c r="B24" s="38" t="s">
        <v>43</v>
      </c>
      <c r="C24" s="37">
        <f t="shared" si="0"/>
        <v>57.99</v>
      </c>
      <c r="D24" s="37">
        <f t="shared" si="4"/>
        <v>0</v>
      </c>
      <c r="E24" s="39"/>
      <c r="F24" s="39"/>
      <c r="G24" s="39"/>
      <c r="H24" s="37">
        <f t="shared" si="1"/>
        <v>0</v>
      </c>
      <c r="I24" s="49"/>
      <c r="J24" s="50"/>
      <c r="K24" s="37">
        <f t="shared" si="3"/>
        <v>57.991999999999997</v>
      </c>
      <c r="L24" s="49">
        <v>39.24</v>
      </c>
      <c r="M24" s="50">
        <v>18.751999999999999</v>
      </c>
      <c r="N24" s="37">
        <f t="shared" si="2"/>
        <v>0</v>
      </c>
      <c r="O24" s="47"/>
      <c r="P24" s="39"/>
    </row>
    <row r="25" spans="1:16" ht="26.25" customHeight="1">
      <c r="A25" s="35" t="s">
        <v>44</v>
      </c>
      <c r="B25" s="38" t="s">
        <v>45</v>
      </c>
      <c r="C25" s="37">
        <f t="shared" si="0"/>
        <v>195.38</v>
      </c>
      <c r="D25" s="37">
        <f t="shared" si="4"/>
        <v>0</v>
      </c>
      <c r="E25" s="39"/>
      <c r="F25" s="39"/>
      <c r="G25" s="39"/>
      <c r="H25" s="37">
        <f t="shared" si="1"/>
        <v>0</v>
      </c>
      <c r="I25" s="45"/>
      <c r="J25" s="48"/>
      <c r="K25" s="37">
        <f t="shared" si="3"/>
        <v>0</v>
      </c>
      <c r="L25" s="45"/>
      <c r="M25" s="48"/>
      <c r="N25" s="37">
        <f t="shared" si="2"/>
        <v>195.38</v>
      </c>
      <c r="O25" s="47">
        <v>73.38</v>
      </c>
      <c r="P25" s="39">
        <v>122</v>
      </c>
    </row>
    <row r="26" spans="1:16" ht="26.25" customHeight="1">
      <c r="A26" s="35"/>
      <c r="B26" s="38" t="s">
        <v>46</v>
      </c>
      <c r="C26" s="37">
        <f t="shared" si="0"/>
        <v>48.53</v>
      </c>
      <c r="D26" s="37">
        <f t="shared" si="4"/>
        <v>0</v>
      </c>
      <c r="E26" s="39"/>
      <c r="F26" s="39"/>
      <c r="G26" s="39"/>
      <c r="H26" s="37">
        <f t="shared" si="1"/>
        <v>0</v>
      </c>
      <c r="I26" s="49"/>
      <c r="J26" s="50"/>
      <c r="K26" s="37">
        <f t="shared" si="3"/>
        <v>48.527999999999999</v>
      </c>
      <c r="L26" s="49">
        <v>33.36</v>
      </c>
      <c r="M26" s="50">
        <v>15.167999999999999</v>
      </c>
      <c r="N26" s="37">
        <f t="shared" si="2"/>
        <v>0</v>
      </c>
      <c r="O26" s="47"/>
      <c r="P26" s="39"/>
    </row>
    <row r="27" spans="1:16" ht="26.25" customHeight="1">
      <c r="A27" s="35"/>
      <c r="B27" s="38" t="s">
        <v>47</v>
      </c>
      <c r="C27" s="37">
        <f t="shared" si="0"/>
        <v>94.68</v>
      </c>
      <c r="D27" s="37">
        <f t="shared" si="4"/>
        <v>0</v>
      </c>
      <c r="E27" s="39"/>
      <c r="F27" s="39"/>
      <c r="G27" s="39"/>
      <c r="H27" s="37">
        <f t="shared" si="1"/>
        <v>94.68</v>
      </c>
      <c r="I27" s="45">
        <v>67</v>
      </c>
      <c r="J27" s="48">
        <v>27.68</v>
      </c>
      <c r="K27" s="37">
        <f t="shared" si="3"/>
        <v>0</v>
      </c>
      <c r="L27" s="45"/>
      <c r="M27" s="48"/>
      <c r="N27" s="37">
        <f t="shared" si="2"/>
        <v>0</v>
      </c>
      <c r="O27" s="47"/>
      <c r="P27" s="39"/>
    </row>
    <row r="28" spans="1:16" ht="26.25" customHeight="1">
      <c r="A28" s="35" t="s">
        <v>48</v>
      </c>
      <c r="B28" s="38" t="s">
        <v>49</v>
      </c>
      <c r="C28" s="37">
        <f t="shared" si="0"/>
        <v>19.09</v>
      </c>
      <c r="D28" s="37">
        <f t="shared" si="4"/>
        <v>0</v>
      </c>
      <c r="E28" s="39"/>
      <c r="F28" s="39"/>
      <c r="G28" s="39"/>
      <c r="H28" s="37">
        <f t="shared" si="1"/>
        <v>0</v>
      </c>
      <c r="I28" s="45"/>
      <c r="J28" s="51"/>
      <c r="K28" s="37">
        <f t="shared" si="3"/>
        <v>0</v>
      </c>
      <c r="L28" s="45"/>
      <c r="M28" s="51"/>
      <c r="N28" s="37">
        <f t="shared" si="2"/>
        <v>19.09</v>
      </c>
      <c r="O28" s="47">
        <v>7.09</v>
      </c>
      <c r="P28" s="39">
        <v>12</v>
      </c>
    </row>
    <row r="29" spans="1:16" ht="26.25" customHeight="1">
      <c r="A29" s="35"/>
      <c r="B29" s="38" t="s">
        <v>50</v>
      </c>
      <c r="C29" s="37">
        <f t="shared" si="0"/>
        <v>24.14</v>
      </c>
      <c r="D29" s="37">
        <f t="shared" si="4"/>
        <v>0</v>
      </c>
      <c r="E29" s="39"/>
      <c r="F29" s="39"/>
      <c r="G29" s="39"/>
      <c r="H29" s="37">
        <f t="shared" si="1"/>
        <v>24.14</v>
      </c>
      <c r="I29" s="45">
        <v>14</v>
      </c>
      <c r="J29" s="48">
        <v>10.14</v>
      </c>
      <c r="K29" s="37">
        <f t="shared" si="3"/>
        <v>0</v>
      </c>
      <c r="L29" s="45"/>
      <c r="M29" s="48"/>
      <c r="N29" s="37">
        <f t="shared" si="2"/>
        <v>0</v>
      </c>
      <c r="O29" s="47"/>
      <c r="P29" s="39"/>
    </row>
    <row r="30" spans="1:16" ht="26.25" customHeight="1">
      <c r="A30" s="35"/>
      <c r="B30" s="38" t="s">
        <v>51</v>
      </c>
      <c r="C30" s="37">
        <f t="shared" si="0"/>
        <v>6.55</v>
      </c>
      <c r="D30" s="37">
        <f t="shared" si="4"/>
        <v>0</v>
      </c>
      <c r="E30" s="39"/>
      <c r="F30" s="39"/>
      <c r="G30" s="39"/>
      <c r="H30" s="37">
        <f t="shared" si="1"/>
        <v>0</v>
      </c>
      <c r="I30" s="49"/>
      <c r="J30" s="50"/>
      <c r="K30" s="37">
        <f t="shared" si="3"/>
        <v>6.5519999999999996</v>
      </c>
      <c r="L30" s="49">
        <v>3.64</v>
      </c>
      <c r="M30" s="50">
        <v>2.9119999999999999</v>
      </c>
      <c r="N30" s="37">
        <f t="shared" si="2"/>
        <v>0</v>
      </c>
      <c r="O30" s="47"/>
      <c r="P30" s="39"/>
    </row>
    <row r="31" spans="1:16" ht="26.25" customHeight="1">
      <c r="A31" s="35" t="s">
        <v>52</v>
      </c>
      <c r="B31" s="38" t="s">
        <v>53</v>
      </c>
      <c r="C31" s="37">
        <f t="shared" si="0"/>
        <v>143.1</v>
      </c>
      <c r="D31" s="37">
        <f t="shared" si="4"/>
        <v>0</v>
      </c>
      <c r="E31" s="39"/>
      <c r="F31" s="39"/>
      <c r="G31" s="39"/>
      <c r="H31" s="37">
        <f t="shared" si="1"/>
        <v>0</v>
      </c>
      <c r="I31" s="45"/>
      <c r="J31" s="46"/>
      <c r="K31" s="37">
        <f t="shared" si="3"/>
        <v>0</v>
      </c>
      <c r="L31" s="45"/>
      <c r="M31" s="46"/>
      <c r="N31" s="37">
        <f t="shared" si="2"/>
        <v>143.1</v>
      </c>
      <c r="O31" s="47">
        <v>55.1</v>
      </c>
      <c r="P31" s="39">
        <v>88</v>
      </c>
    </row>
    <row r="32" spans="1:16" ht="26.25" customHeight="1">
      <c r="A32" s="35"/>
      <c r="B32" s="38" t="s">
        <v>54</v>
      </c>
      <c r="C32" s="37"/>
      <c r="D32" s="37"/>
      <c r="E32" s="39"/>
      <c r="F32" s="39"/>
      <c r="G32" s="39"/>
      <c r="H32" s="37"/>
      <c r="I32" s="45"/>
      <c r="J32" s="46"/>
      <c r="K32" s="37"/>
      <c r="L32" s="45"/>
      <c r="M32" s="46"/>
      <c r="N32" s="37">
        <f>O32+P32</f>
        <v>50.6</v>
      </c>
      <c r="O32" s="47">
        <v>10.6</v>
      </c>
      <c r="P32" s="39">
        <v>40</v>
      </c>
    </row>
    <row r="33" spans="1:16" ht="26.25" customHeight="1">
      <c r="A33" s="35"/>
      <c r="B33" s="38" t="s">
        <v>55</v>
      </c>
      <c r="C33" s="37"/>
      <c r="D33" s="37"/>
      <c r="E33" s="39"/>
      <c r="F33" s="39"/>
      <c r="G33" s="39"/>
      <c r="H33" s="37"/>
      <c r="I33" s="45"/>
      <c r="J33" s="46"/>
      <c r="K33" s="37"/>
      <c r="L33" s="45"/>
      <c r="M33" s="46"/>
      <c r="N33" s="37">
        <f>O33+P33</f>
        <v>78</v>
      </c>
      <c r="O33" s="47">
        <v>30</v>
      </c>
      <c r="P33" s="39">
        <v>48</v>
      </c>
    </row>
    <row r="34" spans="1:16" ht="26.25" customHeight="1">
      <c r="A34" s="35"/>
      <c r="B34" s="38" t="s">
        <v>56</v>
      </c>
      <c r="C34" s="37"/>
      <c r="D34" s="37"/>
      <c r="E34" s="39"/>
      <c r="F34" s="39"/>
      <c r="G34" s="39"/>
      <c r="H34" s="37"/>
      <c r="I34" s="45"/>
      <c r="J34" s="46"/>
      <c r="K34" s="37"/>
      <c r="L34" s="45"/>
      <c r="M34" s="46"/>
      <c r="N34" s="37">
        <f>O34+P34</f>
        <v>14.5</v>
      </c>
      <c r="O34" s="47">
        <v>14.5</v>
      </c>
      <c r="P34" s="39"/>
    </row>
    <row r="35" spans="1:16" ht="26.25" customHeight="1">
      <c r="A35" s="35"/>
      <c r="B35" s="38" t="s">
        <v>57</v>
      </c>
      <c r="C35" s="37">
        <f>ROUND((D35+H35+N35+K35),2)</f>
        <v>161.05000000000001</v>
      </c>
      <c r="D35" s="37">
        <f>ROUND((E35+F35+G35),2)</f>
        <v>0</v>
      </c>
      <c r="E35" s="39"/>
      <c r="F35" s="39"/>
      <c r="G35" s="39"/>
      <c r="H35" s="37">
        <f t="shared" ref="H35:H39" si="5">ROUND((I35+J35),2)</f>
        <v>161.05000000000001</v>
      </c>
      <c r="I35" s="45">
        <v>119</v>
      </c>
      <c r="J35" s="48">
        <v>42.05</v>
      </c>
      <c r="K35" s="37">
        <f>L35+M35</f>
        <v>0</v>
      </c>
      <c r="L35" s="45"/>
      <c r="M35" s="48"/>
      <c r="N35" s="37">
        <f t="shared" ref="N35:N39" si="6">O35+P35</f>
        <v>0</v>
      </c>
      <c r="O35" s="47"/>
      <c r="P35" s="39"/>
    </row>
    <row r="36" spans="1:16" ht="26.25" customHeight="1">
      <c r="A36" s="35"/>
      <c r="B36" s="38" t="s">
        <v>58</v>
      </c>
      <c r="C36" s="37">
        <f>ROUND((D36+H36+N36+K36),2)</f>
        <v>585.09</v>
      </c>
      <c r="D36" s="37">
        <f>ROUND((E36+F36+G36),2)</f>
        <v>0</v>
      </c>
      <c r="E36" s="39"/>
      <c r="F36" s="39"/>
      <c r="G36" s="39"/>
      <c r="H36" s="37">
        <f t="shared" si="5"/>
        <v>585.09</v>
      </c>
      <c r="I36" s="45">
        <v>364</v>
      </c>
      <c r="J36" s="48">
        <v>221.09</v>
      </c>
      <c r="K36" s="37">
        <f>L36+M36</f>
        <v>0</v>
      </c>
      <c r="L36" s="45"/>
      <c r="M36" s="48"/>
      <c r="N36" s="37">
        <f t="shared" si="6"/>
        <v>0</v>
      </c>
      <c r="O36" s="47"/>
      <c r="P36" s="39"/>
    </row>
    <row r="37" spans="1:16" ht="26.25" customHeight="1">
      <c r="A37" s="35"/>
      <c r="B37" s="40" t="s">
        <v>59</v>
      </c>
      <c r="C37" s="37">
        <f>ROUND((D37+H37+N37+K37),2)</f>
        <v>57.49</v>
      </c>
      <c r="D37" s="37">
        <f>ROUND((E37+F37+G37),2)</f>
        <v>0</v>
      </c>
      <c r="E37" s="39"/>
      <c r="F37" s="39"/>
      <c r="G37" s="39"/>
      <c r="H37" s="37">
        <f t="shared" si="5"/>
        <v>57.49</v>
      </c>
      <c r="I37" s="45">
        <v>38</v>
      </c>
      <c r="J37" s="48">
        <v>19.489999999999998</v>
      </c>
      <c r="K37" s="37">
        <f>L37+M37</f>
        <v>0</v>
      </c>
      <c r="L37" s="45"/>
      <c r="M37" s="48"/>
      <c r="N37" s="37">
        <f t="shared" si="6"/>
        <v>0</v>
      </c>
      <c r="O37" s="47"/>
      <c r="P37" s="39"/>
    </row>
    <row r="38" spans="1:16" ht="26.25" customHeight="1">
      <c r="A38" s="35"/>
      <c r="B38" s="38" t="s">
        <v>60</v>
      </c>
      <c r="C38" s="37">
        <f>ROUND((D38+H38+N38+K38),2)</f>
        <v>251.54</v>
      </c>
      <c r="D38" s="37">
        <f>ROUND((E38+F38+G38),2)</f>
        <v>0</v>
      </c>
      <c r="E38" s="39"/>
      <c r="F38" s="39"/>
      <c r="G38" s="39"/>
      <c r="H38" s="37">
        <f t="shared" si="5"/>
        <v>0</v>
      </c>
      <c r="I38" s="49"/>
      <c r="J38" s="50"/>
      <c r="K38" s="37">
        <f>L38+M38</f>
        <v>251.54400000000001</v>
      </c>
      <c r="L38" s="49">
        <v>158.36000000000001</v>
      </c>
      <c r="M38" s="50">
        <v>93.183999999999997</v>
      </c>
      <c r="N38" s="37">
        <f t="shared" si="6"/>
        <v>0</v>
      </c>
      <c r="O38" s="47"/>
      <c r="P38" s="39"/>
    </row>
    <row r="39" spans="1:16" ht="26.25" customHeight="1">
      <c r="A39" s="35" t="s">
        <v>61</v>
      </c>
      <c r="B39" s="41" t="s">
        <v>62</v>
      </c>
      <c r="C39" s="37">
        <f>ROUND((D39+H39+N39+K39),2)</f>
        <v>79.849999999999994</v>
      </c>
      <c r="D39" s="37">
        <f>ROUND((E39+F39+G39),2)</f>
        <v>79.849999999999994</v>
      </c>
      <c r="E39" s="39">
        <v>52</v>
      </c>
      <c r="F39" s="39">
        <v>27.85</v>
      </c>
      <c r="G39" s="39"/>
      <c r="H39" s="37">
        <f t="shared" si="5"/>
        <v>0</v>
      </c>
      <c r="I39" s="45"/>
      <c r="J39" s="48"/>
      <c r="K39" s="37">
        <f>L39+M39</f>
        <v>0</v>
      </c>
      <c r="L39" s="45"/>
      <c r="M39" s="48"/>
      <c r="N39" s="37">
        <f t="shared" si="6"/>
        <v>0</v>
      </c>
      <c r="O39" s="47"/>
      <c r="P39" s="39"/>
    </row>
  </sheetData>
  <mergeCells count="8">
    <mergeCell ref="B4:B5"/>
    <mergeCell ref="C4:C5"/>
    <mergeCell ref="A1:P2"/>
    <mergeCell ref="O3:P3"/>
    <mergeCell ref="D4:G4"/>
    <mergeCell ref="H4:J4"/>
    <mergeCell ref="K4:M4"/>
    <mergeCell ref="N4:P4"/>
  </mergeCells>
  <phoneticPr fontId="29" type="noConversion"/>
  <pageMargins left="0.70866141732283505" right="0.70866141732283505" top="0.74803149606299202" bottom="0.74803149606299202" header="0.31496062992126" footer="0.31496062992126"/>
  <pageSetup paperSize="9" scale="77"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XFD17"/>
  <sheetViews>
    <sheetView zoomScale="80" zoomScaleNormal="80" workbookViewId="0">
      <selection activeCell="H6" sqref="H6"/>
    </sheetView>
  </sheetViews>
  <sheetFormatPr defaultColWidth="10.625" defaultRowHeight="13.5"/>
  <cols>
    <col min="1" max="1" width="39.75" style="9" customWidth="1"/>
    <col min="2" max="2" width="16.375" style="11" customWidth="1"/>
    <col min="3" max="3" width="16.375" style="12" customWidth="1"/>
    <col min="4" max="16336" width="10.625" style="9" customWidth="1"/>
    <col min="16337" max="16384" width="10.625" style="13"/>
  </cols>
  <sheetData>
    <row r="1" spans="1:4 16337:16384" s="9" customFormat="1" ht="67.5" customHeight="1">
      <c r="A1" s="65" t="s">
        <v>63</v>
      </c>
      <c r="B1" s="65"/>
      <c r="C1" s="65"/>
      <c r="D1" s="65"/>
      <c r="XDI1" s="13"/>
      <c r="XDJ1" s="13"/>
      <c r="XDK1" s="13"/>
      <c r="XDL1" s="13"/>
      <c r="XDM1" s="13"/>
      <c r="XDN1" s="13"/>
      <c r="XDO1" s="13"/>
      <c r="XDP1" s="13"/>
      <c r="XDQ1" s="13"/>
      <c r="XDR1" s="13"/>
      <c r="XDS1" s="13"/>
      <c r="XDT1" s="13"/>
      <c r="XDU1" s="13"/>
      <c r="XDV1" s="13"/>
      <c r="XDW1" s="13"/>
      <c r="XDX1" s="13"/>
      <c r="XDY1" s="13"/>
      <c r="XDZ1" s="13"/>
      <c r="XEA1" s="13"/>
      <c r="XEB1" s="13"/>
      <c r="XEC1" s="13"/>
      <c r="XED1" s="13"/>
      <c r="XEE1" s="13"/>
      <c r="XEF1" s="13"/>
      <c r="XEG1" s="13"/>
      <c r="XEH1" s="13"/>
      <c r="XEI1" s="13"/>
      <c r="XEJ1" s="13"/>
      <c r="XEK1" s="13"/>
      <c r="XEL1" s="13"/>
      <c r="XEM1" s="13"/>
      <c r="XEN1" s="13"/>
      <c r="XEO1" s="13"/>
      <c r="XEP1" s="13"/>
      <c r="XEQ1" s="13"/>
      <c r="XER1" s="13"/>
      <c r="XES1" s="13"/>
      <c r="XET1" s="13"/>
      <c r="XEU1" s="13"/>
      <c r="XEV1" s="13"/>
      <c r="XEW1" s="13"/>
      <c r="XEX1" s="13"/>
      <c r="XEY1" s="13"/>
      <c r="XEZ1" s="13"/>
      <c r="XFA1" s="13"/>
      <c r="XFB1" s="13"/>
      <c r="XFC1" s="13"/>
      <c r="XFD1" s="13"/>
    </row>
    <row r="2" spans="1:4 16337:16384" s="9" customFormat="1" ht="22.5" customHeight="1">
      <c r="B2" s="11"/>
      <c r="C2" s="12" t="s">
        <v>1</v>
      </c>
      <c r="XDI2" s="13"/>
      <c r="XDJ2" s="13"/>
      <c r="XDK2" s="13"/>
      <c r="XDL2" s="13"/>
      <c r="XDM2" s="13"/>
      <c r="XDN2" s="13"/>
      <c r="XDO2" s="13"/>
      <c r="XDP2" s="13"/>
      <c r="XDQ2" s="13"/>
      <c r="XDR2" s="13"/>
      <c r="XDS2" s="13"/>
      <c r="XDT2" s="13"/>
      <c r="XDU2" s="13"/>
      <c r="XDV2" s="13"/>
      <c r="XDW2" s="13"/>
      <c r="XDX2" s="13"/>
      <c r="XDY2" s="13"/>
      <c r="XDZ2" s="13"/>
      <c r="XEA2" s="13"/>
      <c r="XEB2" s="13"/>
      <c r="XEC2" s="13"/>
      <c r="XED2" s="13"/>
      <c r="XEE2" s="13"/>
      <c r="XEF2" s="13"/>
      <c r="XEG2" s="13"/>
      <c r="XEH2" s="13"/>
      <c r="XEI2" s="13"/>
      <c r="XEJ2" s="13"/>
      <c r="XEK2" s="13"/>
      <c r="XEL2" s="13"/>
      <c r="XEM2" s="13"/>
      <c r="XEN2" s="13"/>
      <c r="XEO2" s="13"/>
      <c r="XEP2" s="13"/>
      <c r="XEQ2" s="13"/>
      <c r="XER2" s="13"/>
      <c r="XES2" s="13"/>
      <c r="XET2" s="13"/>
      <c r="XEU2" s="13"/>
      <c r="XEV2" s="13"/>
      <c r="XEW2" s="13"/>
      <c r="XEX2" s="13"/>
      <c r="XEY2" s="13"/>
      <c r="XEZ2" s="13"/>
      <c r="XFA2" s="13"/>
      <c r="XFB2" s="13"/>
      <c r="XFC2" s="13"/>
      <c r="XFD2" s="13"/>
    </row>
    <row r="3" spans="1:4 16337:16384" s="9" customFormat="1" ht="20.100000000000001" customHeight="1">
      <c r="A3" s="68" t="s">
        <v>64</v>
      </c>
      <c r="B3" s="66" t="s">
        <v>65</v>
      </c>
      <c r="C3" s="67"/>
      <c r="D3" s="69" t="s">
        <v>3</v>
      </c>
    </row>
    <row r="4" spans="1:4 16337:16384" s="10" customFormat="1" ht="51.95" customHeight="1">
      <c r="A4" s="68"/>
      <c r="B4" s="16" t="s">
        <v>66</v>
      </c>
      <c r="C4" s="17" t="s">
        <v>67</v>
      </c>
      <c r="D4" s="70"/>
    </row>
    <row r="5" spans="1:4 16337:16384" s="9" customFormat="1" ht="27.75" customHeight="1">
      <c r="A5" s="18" t="s">
        <v>19</v>
      </c>
      <c r="B5" s="14">
        <f>ROUND(SUM(B6:B14),2)</f>
        <v>8296.59</v>
      </c>
      <c r="C5" s="14">
        <f>ROUND(SUM(C6:C14),2)</f>
        <v>5145.8500000000004</v>
      </c>
      <c r="D5" s="19"/>
    </row>
    <row r="6" spans="1:4 16337:16384" s="9" customFormat="1" ht="27.75" customHeight="1">
      <c r="A6" s="20" t="s">
        <v>21</v>
      </c>
      <c r="B6" s="14">
        <v>1586.95</v>
      </c>
      <c r="C6" s="14">
        <v>659.86</v>
      </c>
      <c r="D6" s="19"/>
    </row>
    <row r="7" spans="1:4 16337:16384" s="9" customFormat="1" ht="27.75" customHeight="1">
      <c r="A7" s="20" t="s">
        <v>25</v>
      </c>
      <c r="B7" s="14">
        <v>1224.3499999999999</v>
      </c>
      <c r="C7" s="14">
        <v>820.15</v>
      </c>
      <c r="D7" s="19"/>
    </row>
    <row r="8" spans="1:4 16337:16384" s="9" customFormat="1" ht="27.75" customHeight="1">
      <c r="A8" s="20" t="s">
        <v>29</v>
      </c>
      <c r="B8" s="14">
        <v>2104.88</v>
      </c>
      <c r="C8" s="14">
        <v>1524.01</v>
      </c>
      <c r="D8" s="19"/>
    </row>
    <row r="9" spans="1:4 16337:16384" s="9" customFormat="1" ht="27.75" customHeight="1">
      <c r="A9" s="20" t="s">
        <v>33</v>
      </c>
      <c r="B9" s="14">
        <v>920.78</v>
      </c>
      <c r="C9" s="14">
        <v>655.32000000000005</v>
      </c>
      <c r="D9" s="19"/>
    </row>
    <row r="10" spans="1:4 16337:16384" s="9" customFormat="1" ht="27.75" customHeight="1">
      <c r="A10" s="20" t="s">
        <v>37</v>
      </c>
      <c r="B10" s="14">
        <v>1029.48</v>
      </c>
      <c r="C10" s="14">
        <v>564.39</v>
      </c>
      <c r="D10" s="19"/>
    </row>
    <row r="11" spans="1:4 16337:16384" s="9" customFormat="1" ht="27.75" customHeight="1">
      <c r="A11" s="20" t="s">
        <v>41</v>
      </c>
      <c r="B11" s="14">
        <v>439.28</v>
      </c>
      <c r="C11" s="14">
        <v>328.1</v>
      </c>
      <c r="D11" s="19"/>
    </row>
    <row r="12" spans="1:4 16337:16384" s="9" customFormat="1" ht="27.75" customHeight="1">
      <c r="A12" s="20" t="s">
        <v>45</v>
      </c>
      <c r="B12" s="14">
        <v>861.93</v>
      </c>
      <c r="C12" s="14">
        <v>513.84</v>
      </c>
      <c r="D12" s="19"/>
    </row>
    <row r="13" spans="1:4 16337:16384" s="9" customFormat="1" ht="27.95" customHeight="1">
      <c r="A13" s="20" t="s">
        <v>49</v>
      </c>
      <c r="B13" s="14">
        <v>94.53</v>
      </c>
      <c r="C13" s="14">
        <v>63.22</v>
      </c>
      <c r="D13" s="19"/>
    </row>
    <row r="14" spans="1:4 16337:16384" s="9" customFormat="1" ht="27.95" customHeight="1">
      <c r="A14" s="20" t="s">
        <v>68</v>
      </c>
      <c r="B14" s="14">
        <v>34.409999999999997</v>
      </c>
      <c r="C14" s="14">
        <v>16.96</v>
      </c>
      <c r="D14" s="19"/>
    </row>
    <row r="15" spans="1:4 16337:16384" s="9" customFormat="1" ht="27.95" customHeight="1">
      <c r="A15" s="19" t="s">
        <v>56</v>
      </c>
      <c r="B15" s="14">
        <v>8.8800000000000008</v>
      </c>
      <c r="C15" s="15">
        <v>16.96</v>
      </c>
      <c r="D15" s="19"/>
    </row>
    <row r="16" spans="1:4 16337:16384" s="9" customFormat="1" ht="27.95" customHeight="1">
      <c r="A16" s="19" t="s">
        <v>69</v>
      </c>
      <c r="B16" s="14">
        <v>25.53</v>
      </c>
      <c r="C16" s="15"/>
      <c r="D16" s="19"/>
    </row>
    <row r="17" spans="2:3" s="9" customFormat="1" ht="17.25" customHeight="1">
      <c r="B17" s="11"/>
      <c r="C17" s="12"/>
    </row>
  </sheetData>
  <mergeCells count="4">
    <mergeCell ref="A1:D1"/>
    <mergeCell ref="B3:C3"/>
    <mergeCell ref="A3:A4"/>
    <mergeCell ref="D3:D4"/>
  </mergeCells>
  <phoneticPr fontId="29" type="noConversion"/>
  <pageMargins left="0.75" right="0.75" top="1" bottom="1" header="0.5" footer="0.5"/>
  <pageSetup paperSize="9" orientation="portrait"/>
</worksheet>
</file>

<file path=xl/worksheets/sheet3.xml><?xml version="1.0" encoding="utf-8"?>
<worksheet xmlns="http://schemas.openxmlformats.org/spreadsheetml/2006/main" xmlns:r="http://schemas.openxmlformats.org/officeDocument/2006/relationships">
  <dimension ref="A1:K22"/>
  <sheetViews>
    <sheetView zoomScale="70" zoomScaleNormal="70" workbookViewId="0">
      <selection activeCell="Q12" sqref="Q12"/>
    </sheetView>
  </sheetViews>
  <sheetFormatPr defaultColWidth="9" defaultRowHeight="13.5"/>
  <cols>
    <col min="1" max="2" width="9" style="1"/>
    <col min="3" max="3" width="6.125" style="1" customWidth="1"/>
    <col min="4" max="4" width="8.75" style="1" customWidth="1"/>
    <col min="5" max="5" width="9" style="1"/>
    <col min="6" max="6" width="6.875" style="1" customWidth="1"/>
    <col min="7" max="7" width="15.25" style="1" customWidth="1"/>
    <col min="8" max="8" width="5.875" style="1" customWidth="1"/>
    <col min="9" max="9" width="9" style="1"/>
    <col min="10" max="10" width="6.5" style="1" customWidth="1"/>
    <col min="11" max="11" width="2.5" style="1" customWidth="1"/>
    <col min="12" max="16384" width="9" style="1"/>
  </cols>
  <sheetData>
    <row r="1" spans="1:11" ht="19.5" customHeight="1">
      <c r="A1" s="71" t="s">
        <v>70</v>
      </c>
      <c r="B1" s="72"/>
      <c r="C1" s="72"/>
      <c r="D1" s="72"/>
      <c r="E1" s="72"/>
      <c r="F1" s="72"/>
      <c r="G1" s="72"/>
      <c r="H1" s="72"/>
      <c r="I1" s="72"/>
      <c r="J1" s="72"/>
      <c r="K1" s="72"/>
    </row>
    <row r="2" spans="1:11" ht="20.25">
      <c r="A2" s="73" t="s">
        <v>71</v>
      </c>
      <c r="B2" s="73"/>
      <c r="C2" s="73"/>
      <c r="D2" s="73"/>
      <c r="E2" s="73"/>
      <c r="F2" s="73"/>
      <c r="G2" s="73"/>
      <c r="H2" s="73"/>
      <c r="I2" s="73"/>
      <c r="J2" s="73"/>
      <c r="K2" s="73"/>
    </row>
    <row r="3" spans="1:11" ht="23.1" customHeight="1">
      <c r="A3" s="2" t="s">
        <v>72</v>
      </c>
      <c r="B3" s="74" t="s">
        <v>73</v>
      </c>
      <c r="C3" s="74"/>
      <c r="D3" s="74"/>
      <c r="E3" s="74"/>
      <c r="F3" s="74"/>
      <c r="G3" s="2" t="s">
        <v>74</v>
      </c>
      <c r="H3" s="74" t="s">
        <v>75</v>
      </c>
      <c r="I3" s="74"/>
      <c r="J3" s="74"/>
      <c r="K3" s="74"/>
    </row>
    <row r="4" spans="1:11" ht="23.1" customHeight="1">
      <c r="A4" s="2" t="s">
        <v>76</v>
      </c>
      <c r="B4" s="74" t="s">
        <v>77</v>
      </c>
      <c r="C4" s="74"/>
      <c r="D4" s="4">
        <v>63201.94</v>
      </c>
      <c r="E4" s="74" t="s">
        <v>78</v>
      </c>
      <c r="F4" s="74"/>
      <c r="G4" s="4">
        <v>63201.94</v>
      </c>
      <c r="H4" s="74" t="s">
        <v>79</v>
      </c>
      <c r="I4" s="74"/>
      <c r="J4" s="74" t="s">
        <v>80</v>
      </c>
      <c r="K4" s="74"/>
    </row>
    <row r="5" spans="1:11" ht="48.95" customHeight="1">
      <c r="A5" s="2" t="s">
        <v>81</v>
      </c>
      <c r="B5" s="75" t="s">
        <v>82</v>
      </c>
      <c r="C5" s="75"/>
      <c r="D5" s="75"/>
      <c r="E5" s="75"/>
      <c r="F5" s="75"/>
      <c r="G5" s="75"/>
      <c r="H5" s="75"/>
      <c r="I5" s="75"/>
      <c r="J5" s="75"/>
      <c r="K5" s="75"/>
    </row>
    <row r="6" spans="1:11" hidden="1">
      <c r="A6" s="2"/>
      <c r="B6" s="5"/>
      <c r="C6" s="6"/>
      <c r="D6" s="6"/>
      <c r="E6" s="6"/>
      <c r="F6" s="6"/>
      <c r="G6" s="6"/>
      <c r="H6" s="6"/>
      <c r="I6" s="6"/>
      <c r="J6" s="6"/>
      <c r="K6" s="8"/>
    </row>
    <row r="7" spans="1:11" ht="26.1" customHeight="1">
      <c r="A7" s="2" t="s">
        <v>83</v>
      </c>
      <c r="B7" s="2" t="s">
        <v>84</v>
      </c>
      <c r="C7" s="76" t="s">
        <v>85</v>
      </c>
      <c r="D7" s="77"/>
      <c r="E7" s="77"/>
      <c r="F7" s="77"/>
      <c r="G7" s="77"/>
      <c r="H7" s="78"/>
      <c r="I7" s="79" t="s">
        <v>86</v>
      </c>
      <c r="J7" s="79"/>
      <c r="K7" s="79"/>
    </row>
    <row r="8" spans="1:11" ht="24" customHeight="1">
      <c r="A8" s="83" t="s">
        <v>87</v>
      </c>
      <c r="B8" s="84" t="s">
        <v>88</v>
      </c>
      <c r="C8" s="80" t="s">
        <v>89</v>
      </c>
      <c r="D8" s="81"/>
      <c r="E8" s="81"/>
      <c r="F8" s="81"/>
      <c r="G8" s="81"/>
      <c r="H8" s="82"/>
      <c r="I8" s="74" t="s">
        <v>90</v>
      </c>
      <c r="J8" s="74"/>
      <c r="K8" s="74"/>
    </row>
    <row r="9" spans="1:11" ht="24" customHeight="1">
      <c r="A9" s="83"/>
      <c r="B9" s="85"/>
      <c r="C9" s="80" t="s">
        <v>91</v>
      </c>
      <c r="D9" s="81"/>
      <c r="E9" s="81"/>
      <c r="F9" s="81"/>
      <c r="G9" s="81"/>
      <c r="H9" s="82"/>
      <c r="I9" s="74" t="s">
        <v>92</v>
      </c>
      <c r="J9" s="74"/>
      <c r="K9" s="74"/>
    </row>
    <row r="10" spans="1:11" ht="24" customHeight="1">
      <c r="A10" s="83"/>
      <c r="B10" s="84" t="s">
        <v>93</v>
      </c>
      <c r="C10" s="80" t="s">
        <v>94</v>
      </c>
      <c r="D10" s="81"/>
      <c r="E10" s="81"/>
      <c r="F10" s="81"/>
      <c r="G10" s="81"/>
      <c r="H10" s="82"/>
      <c r="I10" s="74" t="s">
        <v>95</v>
      </c>
      <c r="J10" s="74"/>
      <c r="K10" s="74"/>
    </row>
    <row r="11" spans="1:11" ht="24" customHeight="1">
      <c r="A11" s="83"/>
      <c r="B11" s="85"/>
      <c r="C11" s="80" t="s">
        <v>96</v>
      </c>
      <c r="D11" s="81"/>
      <c r="E11" s="81"/>
      <c r="F11" s="81"/>
      <c r="G11" s="81"/>
      <c r="H11" s="82"/>
      <c r="I11" s="74" t="s">
        <v>95</v>
      </c>
      <c r="J11" s="74"/>
      <c r="K11" s="74"/>
    </row>
    <row r="12" spans="1:11" ht="24" customHeight="1">
      <c r="A12" s="83"/>
      <c r="B12" s="3" t="s">
        <v>97</v>
      </c>
      <c r="C12" s="80" t="s">
        <v>98</v>
      </c>
      <c r="D12" s="81"/>
      <c r="E12" s="81"/>
      <c r="F12" s="81"/>
      <c r="G12" s="81"/>
      <c r="H12" s="82"/>
      <c r="I12" s="74" t="s">
        <v>95</v>
      </c>
      <c r="J12" s="74"/>
      <c r="K12" s="74"/>
    </row>
    <row r="13" spans="1:11" ht="24" customHeight="1">
      <c r="A13" s="83"/>
      <c r="B13" s="84" t="s">
        <v>99</v>
      </c>
      <c r="C13" s="80" t="s">
        <v>100</v>
      </c>
      <c r="D13" s="81"/>
      <c r="E13" s="81"/>
      <c r="F13" s="81"/>
      <c r="G13" s="81"/>
      <c r="H13" s="82"/>
      <c r="I13" s="74" t="s">
        <v>101</v>
      </c>
      <c r="J13" s="74"/>
      <c r="K13" s="74"/>
    </row>
    <row r="14" spans="1:11" ht="24" customHeight="1">
      <c r="A14" s="83"/>
      <c r="B14" s="86"/>
      <c r="C14" s="80" t="s">
        <v>102</v>
      </c>
      <c r="D14" s="81"/>
      <c r="E14" s="81"/>
      <c r="F14" s="81"/>
      <c r="G14" s="81"/>
      <c r="H14" s="82"/>
      <c r="I14" s="74" t="s">
        <v>103</v>
      </c>
      <c r="J14" s="74"/>
      <c r="K14" s="74"/>
    </row>
    <row r="15" spans="1:11" ht="24" customHeight="1">
      <c r="A15" s="83"/>
      <c r="B15" s="86"/>
      <c r="C15" s="80" t="s">
        <v>104</v>
      </c>
      <c r="D15" s="81"/>
      <c r="E15" s="81"/>
      <c r="F15" s="81"/>
      <c r="G15" s="81"/>
      <c r="H15" s="82"/>
      <c r="I15" s="74" t="s">
        <v>105</v>
      </c>
      <c r="J15" s="74"/>
      <c r="K15" s="74"/>
    </row>
    <row r="16" spans="1:11" ht="24" customHeight="1">
      <c r="A16" s="83"/>
      <c r="B16" s="86"/>
      <c r="C16" s="80" t="s">
        <v>106</v>
      </c>
      <c r="D16" s="81"/>
      <c r="E16" s="81"/>
      <c r="F16" s="81"/>
      <c r="G16" s="81"/>
      <c r="H16" s="82"/>
      <c r="I16" s="74" t="s">
        <v>107</v>
      </c>
      <c r="J16" s="74"/>
      <c r="K16" s="74"/>
    </row>
    <row r="17" spans="1:11" ht="24" customHeight="1">
      <c r="A17" s="83"/>
      <c r="B17" s="85"/>
      <c r="C17" s="80" t="s">
        <v>108</v>
      </c>
      <c r="D17" s="81"/>
      <c r="E17" s="81"/>
      <c r="F17" s="81"/>
      <c r="G17" s="81"/>
      <c r="H17" s="82"/>
      <c r="I17" s="74" t="s">
        <v>109</v>
      </c>
      <c r="J17" s="74"/>
      <c r="K17" s="74"/>
    </row>
    <row r="18" spans="1:11" ht="24" customHeight="1">
      <c r="A18" s="83" t="s">
        <v>110</v>
      </c>
      <c r="B18" s="3" t="s">
        <v>111</v>
      </c>
      <c r="C18" s="80" t="s">
        <v>112</v>
      </c>
      <c r="D18" s="81"/>
      <c r="E18" s="81"/>
      <c r="F18" s="81"/>
      <c r="G18" s="81"/>
      <c r="H18" s="82"/>
      <c r="I18" s="74" t="s">
        <v>112</v>
      </c>
      <c r="J18" s="74"/>
      <c r="K18" s="74"/>
    </row>
    <row r="19" spans="1:11" ht="24" customHeight="1">
      <c r="A19" s="83"/>
      <c r="B19" s="3" t="s">
        <v>113</v>
      </c>
      <c r="C19" s="80" t="s">
        <v>112</v>
      </c>
      <c r="D19" s="81"/>
      <c r="E19" s="81"/>
      <c r="F19" s="81"/>
      <c r="G19" s="81"/>
      <c r="H19" s="82"/>
      <c r="I19" s="74" t="s">
        <v>112</v>
      </c>
      <c r="J19" s="74"/>
      <c r="K19" s="74"/>
    </row>
    <row r="20" spans="1:11" ht="24" customHeight="1">
      <c r="A20" s="83"/>
      <c r="B20" s="3" t="s">
        <v>114</v>
      </c>
      <c r="C20" s="80" t="s">
        <v>112</v>
      </c>
      <c r="D20" s="81"/>
      <c r="E20" s="81"/>
      <c r="F20" s="81"/>
      <c r="G20" s="81"/>
      <c r="H20" s="82"/>
      <c r="I20" s="74" t="s">
        <v>112</v>
      </c>
      <c r="J20" s="74"/>
      <c r="K20" s="74"/>
    </row>
    <row r="21" spans="1:11" ht="24" customHeight="1">
      <c r="A21" s="83"/>
      <c r="B21" s="3" t="s">
        <v>115</v>
      </c>
      <c r="C21" s="80" t="s">
        <v>112</v>
      </c>
      <c r="D21" s="81"/>
      <c r="E21" s="81"/>
      <c r="F21" s="81"/>
      <c r="G21" s="81"/>
      <c r="H21" s="82"/>
      <c r="I21" s="74" t="s">
        <v>112</v>
      </c>
      <c r="J21" s="74"/>
      <c r="K21" s="74"/>
    </row>
    <row r="22" spans="1:11" ht="24" customHeight="1">
      <c r="A22" s="7" t="s">
        <v>116</v>
      </c>
      <c r="B22" s="3" t="s">
        <v>116</v>
      </c>
      <c r="C22" s="80" t="s">
        <v>117</v>
      </c>
      <c r="D22" s="81"/>
      <c r="E22" s="81"/>
      <c r="F22" s="81"/>
      <c r="G22" s="81"/>
      <c r="H22" s="82"/>
      <c r="I22" s="74" t="s">
        <v>118</v>
      </c>
      <c r="J22" s="74"/>
      <c r="K22" s="74"/>
    </row>
  </sheetData>
  <mergeCells count="46">
    <mergeCell ref="C21:H21"/>
    <mergeCell ref="I21:K21"/>
    <mergeCell ref="C22:H22"/>
    <mergeCell ref="I22:K22"/>
    <mergeCell ref="A8:A17"/>
    <mergeCell ref="A18:A21"/>
    <mergeCell ref="B8:B9"/>
    <mergeCell ref="B10:B11"/>
    <mergeCell ref="B13:B17"/>
    <mergeCell ref="C18:H18"/>
    <mergeCell ref="I18:K18"/>
    <mergeCell ref="C19:H19"/>
    <mergeCell ref="I19:K19"/>
    <mergeCell ref="C20:H20"/>
    <mergeCell ref="I20:K20"/>
    <mergeCell ref="C15:H15"/>
    <mergeCell ref="I15:K15"/>
    <mergeCell ref="C16:H16"/>
    <mergeCell ref="I16:K16"/>
    <mergeCell ref="C17:H17"/>
    <mergeCell ref="I17:K17"/>
    <mergeCell ref="C12:H12"/>
    <mergeCell ref="I12:K12"/>
    <mergeCell ref="C13:H13"/>
    <mergeCell ref="I13:K13"/>
    <mergeCell ref="C14:H14"/>
    <mergeCell ref="I14:K14"/>
    <mergeCell ref="C9:H9"/>
    <mergeCell ref="I9:K9"/>
    <mergeCell ref="C10:H10"/>
    <mergeCell ref="I10:K10"/>
    <mergeCell ref="C11:H11"/>
    <mergeCell ref="I11:K11"/>
    <mergeCell ref="B5:K5"/>
    <mergeCell ref="C7:H7"/>
    <mergeCell ref="I7:K7"/>
    <mergeCell ref="C8:H8"/>
    <mergeCell ref="I8:K8"/>
    <mergeCell ref="A1:K1"/>
    <mergeCell ref="A2:K2"/>
    <mergeCell ref="B3:F3"/>
    <mergeCell ref="H3:K3"/>
    <mergeCell ref="B4:C4"/>
    <mergeCell ref="E4:F4"/>
    <mergeCell ref="H4:I4"/>
    <mergeCell ref="J4:K4"/>
  </mergeCells>
  <phoneticPr fontId="29"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dimension ref="A1:K23"/>
  <sheetViews>
    <sheetView topLeftCell="A7" zoomScale="80" zoomScaleNormal="80" workbookViewId="0">
      <selection activeCell="C19" sqref="C19:H19"/>
    </sheetView>
  </sheetViews>
  <sheetFormatPr defaultColWidth="9" defaultRowHeight="13.5"/>
  <cols>
    <col min="1" max="2" width="9" style="1"/>
    <col min="3" max="3" width="6.5" style="1" customWidth="1"/>
    <col min="4" max="4" width="7.5" style="1" customWidth="1"/>
    <col min="5" max="5" width="6.75" style="1" customWidth="1"/>
    <col min="6" max="6" width="7.25" style="1" customWidth="1"/>
    <col min="7" max="7" width="9" style="1"/>
    <col min="8" max="8" width="7.75" style="1" customWidth="1"/>
    <col min="9" max="9" width="6.75" style="1" customWidth="1"/>
    <col min="10" max="16384" width="9" style="1"/>
  </cols>
  <sheetData>
    <row r="1" spans="1:11" ht="19.5" customHeight="1">
      <c r="A1" s="71" t="s">
        <v>70</v>
      </c>
      <c r="B1" s="72"/>
      <c r="C1" s="72"/>
      <c r="D1" s="72"/>
      <c r="E1" s="72"/>
      <c r="F1" s="72"/>
      <c r="G1" s="72"/>
      <c r="H1" s="72"/>
      <c r="I1" s="72"/>
      <c r="J1" s="72"/>
      <c r="K1" s="72"/>
    </row>
    <row r="2" spans="1:11" ht="20.25">
      <c r="A2" s="73" t="s">
        <v>71</v>
      </c>
      <c r="B2" s="73"/>
      <c r="C2" s="73"/>
      <c r="D2" s="73"/>
      <c r="E2" s="73"/>
      <c r="F2" s="73"/>
      <c r="G2" s="73"/>
      <c r="H2" s="73"/>
      <c r="I2" s="73"/>
      <c r="J2" s="73"/>
      <c r="K2" s="73"/>
    </row>
    <row r="3" spans="1:11" ht="32.25" customHeight="1">
      <c r="A3" s="2" t="s">
        <v>72</v>
      </c>
      <c r="B3" s="74" t="s">
        <v>73</v>
      </c>
      <c r="C3" s="74"/>
      <c r="D3" s="74"/>
      <c r="E3" s="74"/>
      <c r="F3" s="74"/>
      <c r="G3" s="2" t="s">
        <v>74</v>
      </c>
      <c r="H3" s="74" t="s">
        <v>119</v>
      </c>
      <c r="I3" s="74"/>
      <c r="J3" s="74"/>
      <c r="K3" s="74"/>
    </row>
    <row r="4" spans="1:11" ht="32.25" customHeight="1">
      <c r="A4" s="2" t="s">
        <v>76</v>
      </c>
      <c r="B4" s="74" t="s">
        <v>77</v>
      </c>
      <c r="C4" s="74"/>
      <c r="D4" s="4">
        <v>1400.56</v>
      </c>
      <c r="E4" s="74" t="s">
        <v>78</v>
      </c>
      <c r="F4" s="74"/>
      <c r="G4" s="4">
        <v>1400.56</v>
      </c>
      <c r="H4" s="74" t="s">
        <v>79</v>
      </c>
      <c r="I4" s="74"/>
      <c r="J4" s="74" t="s">
        <v>80</v>
      </c>
      <c r="K4" s="74"/>
    </row>
    <row r="5" spans="1:11" ht="32.25" customHeight="1">
      <c r="A5" s="2" t="s">
        <v>81</v>
      </c>
      <c r="B5" s="87" t="s">
        <v>120</v>
      </c>
      <c r="C5" s="87"/>
      <c r="D5" s="87"/>
      <c r="E5" s="87"/>
      <c r="F5" s="87"/>
      <c r="G5" s="87"/>
      <c r="H5" s="87"/>
      <c r="I5" s="87"/>
      <c r="J5" s="87"/>
      <c r="K5" s="87"/>
    </row>
    <row r="6" spans="1:11" ht="32.25" customHeight="1">
      <c r="A6" s="2" t="s">
        <v>83</v>
      </c>
      <c r="B6" s="2" t="s">
        <v>84</v>
      </c>
      <c r="C6" s="76" t="s">
        <v>85</v>
      </c>
      <c r="D6" s="77"/>
      <c r="E6" s="77"/>
      <c r="F6" s="77"/>
      <c r="G6" s="77"/>
      <c r="H6" s="78"/>
      <c r="I6" s="79" t="s">
        <v>86</v>
      </c>
      <c r="J6" s="79"/>
      <c r="K6" s="79"/>
    </row>
    <row r="7" spans="1:11" ht="32.25" customHeight="1">
      <c r="A7" s="83" t="s">
        <v>87</v>
      </c>
      <c r="B7" s="7" t="s">
        <v>88</v>
      </c>
      <c r="C7" s="80" t="s">
        <v>121</v>
      </c>
      <c r="D7" s="81"/>
      <c r="E7" s="81"/>
      <c r="F7" s="81"/>
      <c r="G7" s="81"/>
      <c r="H7" s="82"/>
      <c r="I7" s="74" t="s">
        <v>122</v>
      </c>
      <c r="J7" s="74"/>
      <c r="K7" s="74"/>
    </row>
    <row r="8" spans="1:11" ht="32.25" customHeight="1">
      <c r="A8" s="83"/>
      <c r="B8" s="7" t="s">
        <v>88</v>
      </c>
      <c r="C8" s="80" t="s">
        <v>123</v>
      </c>
      <c r="D8" s="81"/>
      <c r="E8" s="81"/>
      <c r="F8" s="81"/>
      <c r="G8" s="81"/>
      <c r="H8" s="82"/>
      <c r="I8" s="74" t="s">
        <v>124</v>
      </c>
      <c r="J8" s="74"/>
      <c r="K8" s="74"/>
    </row>
    <row r="9" spans="1:11" ht="32.25" customHeight="1">
      <c r="A9" s="83"/>
      <c r="B9" s="7" t="s">
        <v>93</v>
      </c>
      <c r="C9" s="80" t="s">
        <v>125</v>
      </c>
      <c r="D9" s="81"/>
      <c r="E9" s="81"/>
      <c r="F9" s="81"/>
      <c r="G9" s="81"/>
      <c r="H9" s="82"/>
      <c r="I9" s="74" t="s">
        <v>95</v>
      </c>
      <c r="J9" s="74"/>
      <c r="K9" s="74"/>
    </row>
    <row r="10" spans="1:11" ht="32.25" customHeight="1">
      <c r="A10" s="83"/>
      <c r="B10" s="7" t="s">
        <v>93</v>
      </c>
      <c r="C10" s="80" t="s">
        <v>126</v>
      </c>
      <c r="D10" s="81"/>
      <c r="E10" s="81"/>
      <c r="F10" s="81"/>
      <c r="G10" s="81"/>
      <c r="H10" s="82"/>
      <c r="I10" s="74" t="s">
        <v>95</v>
      </c>
      <c r="J10" s="74"/>
      <c r="K10" s="74"/>
    </row>
    <row r="11" spans="1:11" ht="32.25" customHeight="1">
      <c r="A11" s="83"/>
      <c r="B11" s="7" t="s">
        <v>97</v>
      </c>
      <c r="C11" s="80" t="s">
        <v>127</v>
      </c>
      <c r="D11" s="81"/>
      <c r="E11" s="81"/>
      <c r="F11" s="81"/>
      <c r="G11" s="81"/>
      <c r="H11" s="82"/>
      <c r="I11" s="74" t="s">
        <v>95</v>
      </c>
      <c r="J11" s="74"/>
      <c r="K11" s="74"/>
    </row>
    <row r="12" spans="1:11" ht="32.25" customHeight="1">
      <c r="A12" s="83"/>
      <c r="B12" s="7" t="s">
        <v>99</v>
      </c>
      <c r="C12" s="80" t="s">
        <v>128</v>
      </c>
      <c r="D12" s="81"/>
      <c r="E12" s="81"/>
      <c r="F12" s="81"/>
      <c r="G12" s="81"/>
      <c r="H12" s="82"/>
      <c r="I12" s="74" t="s">
        <v>129</v>
      </c>
      <c r="J12" s="74"/>
      <c r="K12" s="74"/>
    </row>
    <row r="13" spans="1:11" ht="32.25" customHeight="1">
      <c r="A13" s="83"/>
      <c r="B13" s="7" t="s">
        <v>99</v>
      </c>
      <c r="C13" s="80" t="s">
        <v>130</v>
      </c>
      <c r="D13" s="81"/>
      <c r="E13" s="81"/>
      <c r="F13" s="81"/>
      <c r="G13" s="81"/>
      <c r="H13" s="82"/>
      <c r="I13" s="74" t="s">
        <v>131</v>
      </c>
      <c r="J13" s="74"/>
      <c r="K13" s="74"/>
    </row>
    <row r="14" spans="1:11" ht="32.25" customHeight="1">
      <c r="A14" s="83"/>
      <c r="B14" s="7" t="s">
        <v>99</v>
      </c>
      <c r="C14" s="80" t="s">
        <v>132</v>
      </c>
      <c r="D14" s="81"/>
      <c r="E14" s="81"/>
      <c r="F14" s="81"/>
      <c r="G14" s="81"/>
      <c r="H14" s="82"/>
      <c r="I14" s="74" t="s">
        <v>133</v>
      </c>
      <c r="J14" s="74"/>
      <c r="K14" s="74"/>
    </row>
    <row r="15" spans="1:11" ht="32.25" customHeight="1">
      <c r="A15" s="83"/>
      <c r="B15" s="7" t="s">
        <v>99</v>
      </c>
      <c r="C15" s="80" t="s">
        <v>134</v>
      </c>
      <c r="D15" s="81"/>
      <c r="E15" s="81"/>
      <c r="F15" s="81"/>
      <c r="G15" s="81"/>
      <c r="H15" s="82"/>
      <c r="I15" s="74" t="s">
        <v>135</v>
      </c>
      <c r="J15" s="74"/>
      <c r="K15" s="74"/>
    </row>
    <row r="16" spans="1:11" ht="32.25" customHeight="1">
      <c r="A16" s="83"/>
      <c r="B16" s="7" t="s">
        <v>99</v>
      </c>
      <c r="C16" s="80" t="s">
        <v>136</v>
      </c>
      <c r="D16" s="81"/>
      <c r="E16" s="81"/>
      <c r="F16" s="81"/>
      <c r="G16" s="81"/>
      <c r="H16" s="82"/>
      <c r="I16" s="74" t="s">
        <v>137</v>
      </c>
      <c r="J16" s="74"/>
      <c r="K16" s="74"/>
    </row>
    <row r="17" spans="1:11" ht="32.25" customHeight="1">
      <c r="A17" s="83"/>
      <c r="B17" s="7" t="s">
        <v>99</v>
      </c>
      <c r="C17" s="80" t="s">
        <v>138</v>
      </c>
      <c r="D17" s="81"/>
      <c r="E17" s="81"/>
      <c r="F17" s="81"/>
      <c r="G17" s="81"/>
      <c r="H17" s="82"/>
      <c r="I17" s="74" t="s">
        <v>139</v>
      </c>
      <c r="J17" s="74"/>
      <c r="K17" s="74"/>
    </row>
    <row r="18" spans="1:11" ht="32.25" customHeight="1">
      <c r="A18" s="83"/>
      <c r="B18" s="7" t="s">
        <v>99</v>
      </c>
      <c r="C18" s="80" t="s">
        <v>140</v>
      </c>
      <c r="D18" s="81"/>
      <c r="E18" s="81"/>
      <c r="F18" s="81"/>
      <c r="G18" s="81"/>
      <c r="H18" s="82"/>
      <c r="I18" s="74" t="s">
        <v>141</v>
      </c>
      <c r="J18" s="74"/>
      <c r="K18" s="74"/>
    </row>
    <row r="19" spans="1:11" ht="32.25" customHeight="1">
      <c r="A19" s="83" t="s">
        <v>110</v>
      </c>
      <c r="B19" s="7" t="s">
        <v>111</v>
      </c>
      <c r="C19" s="80" t="s">
        <v>112</v>
      </c>
      <c r="D19" s="81"/>
      <c r="E19" s="81"/>
      <c r="F19" s="81"/>
      <c r="G19" s="81"/>
      <c r="H19" s="82"/>
      <c r="I19" s="74" t="s">
        <v>112</v>
      </c>
      <c r="J19" s="74"/>
      <c r="K19" s="74"/>
    </row>
    <row r="20" spans="1:11" ht="32.25" customHeight="1">
      <c r="A20" s="83"/>
      <c r="B20" s="7" t="s">
        <v>113</v>
      </c>
      <c r="C20" s="80" t="s">
        <v>112</v>
      </c>
      <c r="D20" s="81"/>
      <c r="E20" s="81"/>
      <c r="F20" s="81"/>
      <c r="G20" s="81"/>
      <c r="H20" s="82"/>
      <c r="I20" s="74" t="s">
        <v>112</v>
      </c>
      <c r="J20" s="74"/>
      <c r="K20" s="74"/>
    </row>
    <row r="21" spans="1:11" ht="32.25" customHeight="1">
      <c r="A21" s="83"/>
      <c r="B21" s="7" t="s">
        <v>114</v>
      </c>
      <c r="C21" s="80" t="s">
        <v>112</v>
      </c>
      <c r="D21" s="81"/>
      <c r="E21" s="81"/>
      <c r="F21" s="81"/>
      <c r="G21" s="81"/>
      <c r="H21" s="82"/>
      <c r="I21" s="74" t="s">
        <v>112</v>
      </c>
      <c r="J21" s="74"/>
      <c r="K21" s="74"/>
    </row>
    <row r="22" spans="1:11" ht="32.25" customHeight="1">
      <c r="A22" s="83"/>
      <c r="B22" s="7" t="s">
        <v>115</v>
      </c>
      <c r="C22" s="80" t="s">
        <v>112</v>
      </c>
      <c r="D22" s="81"/>
      <c r="E22" s="81"/>
      <c r="F22" s="81"/>
      <c r="G22" s="81"/>
      <c r="H22" s="82"/>
      <c r="I22" s="74" t="s">
        <v>112</v>
      </c>
      <c r="J22" s="74"/>
      <c r="K22" s="74"/>
    </row>
    <row r="23" spans="1:11" ht="32.25" customHeight="1">
      <c r="A23" s="7" t="s">
        <v>116</v>
      </c>
      <c r="B23" s="7" t="s">
        <v>116</v>
      </c>
      <c r="C23" s="80" t="s">
        <v>117</v>
      </c>
      <c r="D23" s="81"/>
      <c r="E23" s="81"/>
      <c r="F23" s="81"/>
      <c r="G23" s="81"/>
      <c r="H23" s="82"/>
      <c r="I23" s="74" t="s">
        <v>142</v>
      </c>
      <c r="J23" s="74"/>
      <c r="K23" s="74"/>
    </row>
  </sheetData>
  <mergeCells count="47">
    <mergeCell ref="C23:H23"/>
    <mergeCell ref="I23:K23"/>
    <mergeCell ref="A7:A18"/>
    <mergeCell ref="A19:A22"/>
    <mergeCell ref="C20:H20"/>
    <mergeCell ref="I20:K20"/>
    <mergeCell ref="C21:H21"/>
    <mergeCell ref="I21:K21"/>
    <mergeCell ref="C22:H22"/>
    <mergeCell ref="I22:K22"/>
    <mergeCell ref="C17:H17"/>
    <mergeCell ref="I17:K17"/>
    <mergeCell ref="C18:H18"/>
    <mergeCell ref="I18:K18"/>
    <mergeCell ref="C19:H19"/>
    <mergeCell ref="I19:K19"/>
    <mergeCell ref="C14:H14"/>
    <mergeCell ref="I14:K14"/>
    <mergeCell ref="C15:H15"/>
    <mergeCell ref="I15:K15"/>
    <mergeCell ref="C16:H16"/>
    <mergeCell ref="I16:K16"/>
    <mergeCell ref="C11:H11"/>
    <mergeCell ref="I11:K11"/>
    <mergeCell ref="C12:H12"/>
    <mergeCell ref="I12:K12"/>
    <mergeCell ref="C13:H13"/>
    <mergeCell ref="I13:K13"/>
    <mergeCell ref="C8:H8"/>
    <mergeCell ref="I8:K8"/>
    <mergeCell ref="C9:H9"/>
    <mergeCell ref="I9:K9"/>
    <mergeCell ref="C10:H10"/>
    <mergeCell ref="I10:K10"/>
    <mergeCell ref="B5:K5"/>
    <mergeCell ref="C6:H6"/>
    <mergeCell ref="I6:K6"/>
    <mergeCell ref="C7:H7"/>
    <mergeCell ref="I7:K7"/>
    <mergeCell ref="A1:K1"/>
    <mergeCell ref="A2:K2"/>
    <mergeCell ref="B3:F3"/>
    <mergeCell ref="H3:K3"/>
    <mergeCell ref="B4:C4"/>
    <mergeCell ref="E4:F4"/>
    <mergeCell ref="H4:I4"/>
    <mergeCell ref="J4:K4"/>
  </mergeCells>
  <phoneticPr fontId="29" type="noConversion"/>
  <pageMargins left="0.75" right="0.75" top="1" bottom="1" header="0.5" footer="0.5"/>
  <pageSetup paperSize="9" orientation="portrait"/>
</worksheet>
</file>

<file path=xl/worksheets/sheet5.xml><?xml version="1.0" encoding="utf-8"?>
<worksheet xmlns="http://schemas.openxmlformats.org/spreadsheetml/2006/main" xmlns:r="http://schemas.openxmlformats.org/officeDocument/2006/relationships">
  <dimension ref="A1:K17"/>
  <sheetViews>
    <sheetView tabSelected="1" zoomScale="60" zoomScaleNormal="60" workbookViewId="0">
      <selection activeCell="P14" sqref="P14"/>
    </sheetView>
  </sheetViews>
  <sheetFormatPr defaultColWidth="9" defaultRowHeight="13.5"/>
  <cols>
    <col min="1" max="2" width="9" style="1"/>
    <col min="3" max="3" width="6.5" style="1" customWidth="1"/>
    <col min="4" max="5" width="9" style="1"/>
    <col min="6" max="6" width="6.25" style="1" customWidth="1"/>
    <col min="7" max="7" width="7.25" style="1" customWidth="1"/>
    <col min="8" max="8" width="6.625" style="1" customWidth="1"/>
    <col min="9" max="9" width="7.375" style="1" customWidth="1"/>
    <col min="10" max="16384" width="9" style="1"/>
  </cols>
  <sheetData>
    <row r="1" spans="1:11" ht="19.5" customHeight="1">
      <c r="A1" s="71" t="s">
        <v>70</v>
      </c>
      <c r="B1" s="72"/>
      <c r="C1" s="72"/>
      <c r="D1" s="72"/>
      <c r="E1" s="72"/>
      <c r="F1" s="72"/>
      <c r="G1" s="72"/>
      <c r="H1" s="72"/>
      <c r="I1" s="72"/>
      <c r="J1" s="72"/>
      <c r="K1" s="72"/>
    </row>
    <row r="2" spans="1:11" ht="20.25">
      <c r="A2" s="73" t="s">
        <v>71</v>
      </c>
      <c r="B2" s="73"/>
      <c r="C2" s="73"/>
      <c r="D2" s="73"/>
      <c r="E2" s="73"/>
      <c r="F2" s="73"/>
      <c r="G2" s="73"/>
      <c r="H2" s="73"/>
      <c r="I2" s="73"/>
      <c r="J2" s="73"/>
      <c r="K2" s="73"/>
    </row>
    <row r="3" spans="1:11" ht="43.5" customHeight="1">
      <c r="A3" s="2" t="s">
        <v>72</v>
      </c>
      <c r="B3" s="74" t="s">
        <v>73</v>
      </c>
      <c r="C3" s="74"/>
      <c r="D3" s="74"/>
      <c r="E3" s="74"/>
      <c r="F3" s="74"/>
      <c r="G3" s="2" t="s">
        <v>74</v>
      </c>
      <c r="H3" s="74" t="s">
        <v>143</v>
      </c>
      <c r="I3" s="74"/>
      <c r="J3" s="74"/>
      <c r="K3" s="74"/>
    </row>
    <row r="4" spans="1:11" ht="43.5" customHeight="1">
      <c r="A4" s="2" t="s">
        <v>76</v>
      </c>
      <c r="B4" s="74" t="s">
        <v>77</v>
      </c>
      <c r="C4" s="74"/>
      <c r="D4" s="4">
        <v>8348.9599999999991</v>
      </c>
      <c r="E4" s="74" t="s">
        <v>78</v>
      </c>
      <c r="F4" s="74"/>
      <c r="G4" s="4">
        <v>8348.9599999999991</v>
      </c>
      <c r="H4" s="74" t="s">
        <v>79</v>
      </c>
      <c r="I4" s="74"/>
      <c r="J4" s="74" t="s">
        <v>80</v>
      </c>
      <c r="K4" s="74"/>
    </row>
    <row r="5" spans="1:11" ht="43.5" customHeight="1">
      <c r="A5" s="2" t="s">
        <v>81</v>
      </c>
      <c r="B5" s="75" t="s">
        <v>144</v>
      </c>
      <c r="C5" s="75"/>
      <c r="D5" s="75"/>
      <c r="E5" s="75"/>
      <c r="F5" s="75"/>
      <c r="G5" s="75"/>
      <c r="H5" s="75"/>
      <c r="I5" s="75"/>
      <c r="J5" s="75"/>
      <c r="K5" s="75"/>
    </row>
    <row r="6" spans="1:11" ht="43.5" customHeight="1">
      <c r="A6" s="2"/>
      <c r="B6" s="5"/>
      <c r="C6" s="6"/>
      <c r="D6" s="6"/>
      <c r="E6" s="6"/>
      <c r="F6" s="6"/>
      <c r="G6" s="6"/>
      <c r="H6" s="6"/>
      <c r="I6" s="6"/>
      <c r="J6" s="6"/>
      <c r="K6" s="8"/>
    </row>
    <row r="7" spans="1:11" ht="43.5" customHeight="1">
      <c r="A7" s="2" t="s">
        <v>83</v>
      </c>
      <c r="B7" s="2" t="s">
        <v>84</v>
      </c>
      <c r="C7" s="76" t="s">
        <v>85</v>
      </c>
      <c r="D7" s="77"/>
      <c r="E7" s="77"/>
      <c r="F7" s="77"/>
      <c r="G7" s="77"/>
      <c r="H7" s="78"/>
      <c r="I7" s="79" t="s">
        <v>86</v>
      </c>
      <c r="J7" s="79"/>
      <c r="K7" s="79"/>
    </row>
    <row r="8" spans="1:11" ht="43.5" customHeight="1">
      <c r="A8" s="83" t="s">
        <v>87</v>
      </c>
      <c r="B8" s="7" t="s">
        <v>88</v>
      </c>
      <c r="C8" s="80" t="s">
        <v>145</v>
      </c>
      <c r="D8" s="81"/>
      <c r="E8" s="81"/>
      <c r="F8" s="81"/>
      <c r="G8" s="81"/>
      <c r="H8" s="82"/>
      <c r="I8" s="74" t="s">
        <v>146</v>
      </c>
      <c r="J8" s="74"/>
      <c r="K8" s="74"/>
    </row>
    <row r="9" spans="1:11" ht="43.5" customHeight="1">
      <c r="A9" s="83"/>
      <c r="B9" s="7" t="s">
        <v>93</v>
      </c>
      <c r="C9" s="80" t="s">
        <v>147</v>
      </c>
      <c r="D9" s="81"/>
      <c r="E9" s="81"/>
      <c r="F9" s="81"/>
      <c r="G9" s="81"/>
      <c r="H9" s="82"/>
      <c r="I9" s="74" t="s">
        <v>95</v>
      </c>
      <c r="J9" s="74"/>
      <c r="K9" s="74"/>
    </row>
    <row r="10" spans="1:11" ht="43.5" customHeight="1">
      <c r="A10" s="83"/>
      <c r="B10" s="7" t="s">
        <v>97</v>
      </c>
      <c r="C10" s="80" t="s">
        <v>148</v>
      </c>
      <c r="D10" s="81"/>
      <c r="E10" s="81"/>
      <c r="F10" s="81"/>
      <c r="G10" s="81"/>
      <c r="H10" s="82"/>
      <c r="I10" s="74" t="s">
        <v>95</v>
      </c>
      <c r="J10" s="74"/>
      <c r="K10" s="74"/>
    </row>
    <row r="11" spans="1:11" ht="43.5" customHeight="1">
      <c r="A11" s="83"/>
      <c r="B11" s="7" t="s">
        <v>99</v>
      </c>
      <c r="C11" s="80" t="s">
        <v>149</v>
      </c>
      <c r="D11" s="81"/>
      <c r="E11" s="81"/>
      <c r="F11" s="81"/>
      <c r="G11" s="81"/>
      <c r="H11" s="82"/>
      <c r="I11" s="74" t="s">
        <v>150</v>
      </c>
      <c r="J11" s="74"/>
      <c r="K11" s="74"/>
    </row>
    <row r="12" spans="1:11" ht="43.5" customHeight="1">
      <c r="A12" s="83" t="s">
        <v>110</v>
      </c>
      <c r="B12" s="7" t="s">
        <v>111</v>
      </c>
      <c r="C12" s="80" t="s">
        <v>112</v>
      </c>
      <c r="D12" s="81"/>
      <c r="E12" s="81"/>
      <c r="F12" s="81"/>
      <c r="G12" s="81"/>
      <c r="H12" s="82"/>
      <c r="I12" s="74" t="s">
        <v>112</v>
      </c>
      <c r="J12" s="74"/>
      <c r="K12" s="74"/>
    </row>
    <row r="13" spans="1:11" ht="43.5" customHeight="1">
      <c r="A13" s="83"/>
      <c r="B13" s="7" t="s">
        <v>113</v>
      </c>
      <c r="C13" s="80" t="s">
        <v>112</v>
      </c>
      <c r="D13" s="81"/>
      <c r="E13" s="81"/>
      <c r="F13" s="81"/>
      <c r="G13" s="81"/>
      <c r="H13" s="82"/>
      <c r="I13" s="74" t="s">
        <v>112</v>
      </c>
      <c r="J13" s="74"/>
      <c r="K13" s="74"/>
    </row>
    <row r="14" spans="1:11" ht="43.5" customHeight="1">
      <c r="A14" s="83"/>
      <c r="B14" s="7" t="s">
        <v>114</v>
      </c>
      <c r="C14" s="80" t="s">
        <v>112</v>
      </c>
      <c r="D14" s="81"/>
      <c r="E14" s="81"/>
      <c r="F14" s="81"/>
      <c r="G14" s="81"/>
      <c r="H14" s="82"/>
      <c r="I14" s="74" t="s">
        <v>112</v>
      </c>
      <c r="J14" s="74"/>
      <c r="K14" s="74"/>
    </row>
    <row r="15" spans="1:11" ht="43.5" customHeight="1">
      <c r="A15" s="83"/>
      <c r="B15" s="7" t="s">
        <v>115</v>
      </c>
      <c r="C15" s="80" t="s">
        <v>112</v>
      </c>
      <c r="D15" s="81"/>
      <c r="E15" s="81"/>
      <c r="F15" s="81"/>
      <c r="G15" s="81"/>
      <c r="H15" s="82"/>
      <c r="I15" s="74" t="s">
        <v>112</v>
      </c>
      <c r="J15" s="74"/>
      <c r="K15" s="74"/>
    </row>
    <row r="16" spans="1:11" ht="43.5" customHeight="1">
      <c r="A16" s="83" t="s">
        <v>116</v>
      </c>
      <c r="B16" s="7" t="s">
        <v>116</v>
      </c>
      <c r="C16" s="80" t="s">
        <v>117</v>
      </c>
      <c r="D16" s="81"/>
      <c r="E16" s="81"/>
      <c r="F16" s="81"/>
      <c r="G16" s="81"/>
      <c r="H16" s="82"/>
      <c r="I16" s="74" t="s">
        <v>142</v>
      </c>
      <c r="J16" s="74"/>
      <c r="K16" s="74"/>
    </row>
    <row r="17" spans="1:11" ht="43.5" customHeight="1">
      <c r="A17" s="83"/>
      <c r="B17" s="7" t="s">
        <v>116</v>
      </c>
      <c r="C17" s="80" t="s">
        <v>151</v>
      </c>
      <c r="D17" s="81"/>
      <c r="E17" s="81"/>
      <c r="F17" s="81"/>
      <c r="G17" s="81"/>
      <c r="H17" s="82"/>
      <c r="I17" s="74" t="s">
        <v>142</v>
      </c>
      <c r="J17" s="74"/>
      <c r="K17" s="74"/>
    </row>
  </sheetData>
  <mergeCells count="34">
    <mergeCell ref="A8:A11"/>
    <mergeCell ref="A12:A15"/>
    <mergeCell ref="A16:A17"/>
    <mergeCell ref="C15:H15"/>
    <mergeCell ref="I15:K15"/>
    <mergeCell ref="C16:H16"/>
    <mergeCell ref="I16:K16"/>
    <mergeCell ref="C17:H17"/>
    <mergeCell ref="I17:K17"/>
    <mergeCell ref="C12:H12"/>
    <mergeCell ref="I12:K12"/>
    <mergeCell ref="C13:H13"/>
    <mergeCell ref="I13:K13"/>
    <mergeCell ref="C14:H14"/>
    <mergeCell ref="I14:K14"/>
    <mergeCell ref="C9:H9"/>
    <mergeCell ref="I9:K9"/>
    <mergeCell ref="C10:H10"/>
    <mergeCell ref="I10:K10"/>
    <mergeCell ref="C11:H11"/>
    <mergeCell ref="I11:K11"/>
    <mergeCell ref="B5:K5"/>
    <mergeCell ref="C7:H7"/>
    <mergeCell ref="I7:K7"/>
    <mergeCell ref="C8:H8"/>
    <mergeCell ref="I8:K8"/>
    <mergeCell ref="A1:K1"/>
    <mergeCell ref="A2:K2"/>
    <mergeCell ref="B3:F3"/>
    <mergeCell ref="H3:K3"/>
    <mergeCell ref="B4:C4"/>
    <mergeCell ref="E4:F4"/>
    <mergeCell ref="H4:I4"/>
    <mergeCell ref="J4:K4"/>
  </mergeCells>
  <phoneticPr fontId="29"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2</vt:i4>
      </vt:variant>
    </vt:vector>
  </HeadingPairs>
  <TitlesOfParts>
    <vt:vector size="7" baseType="lpstr">
      <vt:lpstr>中职学生补助分配表-含技工</vt:lpstr>
      <vt:lpstr>城乡义务教育经费 分配表</vt:lpstr>
      <vt:lpstr>城乡义务教育绩效表</vt:lpstr>
      <vt:lpstr>学生资助绩效表</vt:lpstr>
      <vt:lpstr>高中补助绩效表</vt:lpstr>
      <vt:lpstr>'中职学生补助分配表-含技工'!Print_Area</vt:lpstr>
      <vt:lpstr>'中职学生补助分配表-含技工'!Print_Titles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PC</cp:lastModifiedBy>
  <cp:lastPrinted>2021-12-27T05:33:00Z</cp:lastPrinted>
  <dcterms:created xsi:type="dcterms:W3CDTF">2006-09-21T19:21:00Z</dcterms:created>
  <dcterms:modified xsi:type="dcterms:W3CDTF">2022-01-28T09:17:17Z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KSORubyTemplateID">
    <vt:lpwstr>14</vt:lpwstr>
  </property>
  <property fmtid="{D5CDD505-2E9C-101B-9397-08002B2CF9AE}" pid="4" name="KSOReadingLayout">
    <vt:bool>true</vt:bool>
  </property>
  <property fmtid="{D5CDD505-2E9C-101B-9397-08002B2CF9AE}" pid="5" name="ICV">
    <vt:lpwstr>099AFFD24CAC4E738B3907B16624EDEC</vt:lpwstr>
  </property>
</Properties>
</file>