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bookViews>
  <sheets>
    <sheet name="各地资金分配" sheetId="4" r:id="rId1"/>
    <sheet name="和田地区绩效" sheetId="3" r:id="rId2"/>
  </sheets>
  <calcPr calcId="144525"/>
</workbook>
</file>

<file path=xl/sharedStrings.xml><?xml version="1.0" encoding="utf-8"?>
<sst xmlns="http://schemas.openxmlformats.org/spreadsheetml/2006/main" count="71" uniqueCount="63">
  <si>
    <t>附件1：</t>
  </si>
  <si>
    <t>2021年中央财政城乡居民养老补助资金（第二批)分配表</t>
  </si>
  <si>
    <t>单位：人，万元</t>
  </si>
  <si>
    <t>序号</t>
  </si>
  <si>
    <t>统筹地区</t>
  </si>
  <si>
    <t>2021年二季度末领取待遇人数</t>
  </si>
  <si>
    <t>2020年中央补助资金结算</t>
  </si>
  <si>
    <t>按中央基础养老金标准分配资金</t>
  </si>
  <si>
    <t>此次共计安排下达资金</t>
  </si>
  <si>
    <t>直达标识</t>
  </si>
  <si>
    <t>和田地区</t>
  </si>
  <si>
    <t>01中央直达资金</t>
  </si>
  <si>
    <t>和田市</t>
  </si>
  <si>
    <t>和田县</t>
  </si>
  <si>
    <t>墨玉县</t>
  </si>
  <si>
    <t>皮山县</t>
  </si>
  <si>
    <t>洛浦县</t>
  </si>
  <si>
    <t>策勒县</t>
  </si>
  <si>
    <t>于田县</t>
  </si>
  <si>
    <t>民丰县</t>
  </si>
  <si>
    <t>附件2：</t>
  </si>
  <si>
    <t>2021年城乡居民基本养老保险中央财政补助资金（第二批）绩效目标表</t>
  </si>
  <si>
    <r>
      <rPr>
        <sz val="12"/>
        <color theme="1"/>
        <rFont val="宋体"/>
        <charset val="134"/>
      </rPr>
      <t>（</t>
    </r>
    <r>
      <rPr>
        <sz val="12"/>
        <color theme="1"/>
        <rFont val="Times New Roman"/>
        <charset val="134"/>
      </rPr>
      <t>2021</t>
    </r>
    <r>
      <rPr>
        <sz val="12"/>
        <color theme="1"/>
        <rFont val="宋体"/>
        <charset val="134"/>
      </rPr>
      <t>年度）</t>
    </r>
  </si>
  <si>
    <t>项目名称</t>
  </si>
  <si>
    <t>城乡居民基本养老保险补助资金</t>
  </si>
  <si>
    <t>自治区主管部门</t>
  </si>
  <si>
    <t>人力资源和社会保障厅</t>
  </si>
  <si>
    <t>各地财政部门</t>
  </si>
  <si>
    <t>和田地区财政局</t>
  </si>
  <si>
    <t>各地主管部门</t>
  </si>
  <si>
    <t>和田地区人力资源和社会保障局</t>
  </si>
  <si>
    <t>资金情况
（万元）</t>
  </si>
  <si>
    <t>年度金额：</t>
  </si>
  <si>
    <t xml:space="preserve">        其中：中央补助</t>
  </si>
  <si>
    <t xml:space="preserve">              地方资金</t>
  </si>
  <si>
    <t>年
度
目
标</t>
  </si>
  <si>
    <t>落实新政发[2014]76号文件要求，确保符合待遇领取条件的城乡参保居民能够按时足额领取到城乡居民基础养老金，实现“老有所养”。</t>
  </si>
  <si>
    <t>绩
效
指
标</t>
  </si>
  <si>
    <t>一级
指标</t>
  </si>
  <si>
    <t>二级指标</t>
  </si>
  <si>
    <t>三级指标</t>
  </si>
  <si>
    <t>指标值</t>
  </si>
  <si>
    <t>产
出
指
标</t>
  </si>
  <si>
    <t>数量指标</t>
  </si>
  <si>
    <t>符合条件的城乡老年居民按时发放率</t>
  </si>
  <si>
    <t>符合条件的城乡老年居民足额发放率</t>
  </si>
  <si>
    <t>质量指标</t>
  </si>
  <si>
    <t>中央基础养老金标准</t>
  </si>
  <si>
    <t>93元/人/月</t>
  </si>
  <si>
    <t>时效指标</t>
  </si>
  <si>
    <t>在规定时限内拨付补助资金的地区比例</t>
  </si>
  <si>
    <t>基础养老金发放到位率</t>
  </si>
  <si>
    <t>效益    指标</t>
  </si>
  <si>
    <t>社会效益   指标</t>
  </si>
  <si>
    <t>对实现社会稳定和长治久安总目标的作用</t>
  </si>
  <si>
    <t>持续推动</t>
  </si>
  <si>
    <t>可持续影  响指标</t>
  </si>
  <si>
    <t>对城乡居民基本养老保险制度可持续发展</t>
  </si>
  <si>
    <t>有效推动</t>
  </si>
  <si>
    <t>满意度  指标</t>
  </si>
  <si>
    <t>满意度</t>
  </si>
  <si>
    <t>群众满意度</t>
  </si>
  <si>
    <t>≥95%</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</si>
</sst>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Red]\(0\)"/>
    <numFmt numFmtId="177" formatCode="0_ "/>
  </numFmts>
  <fonts count="36">
    <font>
      <sz val="11"/>
      <color theme="1"/>
      <name val="宋体"/>
      <charset val="134"/>
      <scheme val="minor"/>
    </font>
    <font>
      <b/>
      <sz val="14"/>
      <color theme="1"/>
      <name val="宋体"/>
      <charset val="134"/>
    </font>
    <font>
      <sz val="12"/>
      <color theme="1"/>
      <name val="宋体"/>
      <charset val="134"/>
    </font>
    <font>
      <sz val="11"/>
      <color theme="1"/>
      <name val="宋体"/>
      <charset val="134"/>
    </font>
    <font>
      <b/>
      <sz val="12"/>
      <color theme="1"/>
      <name val="宋体"/>
      <charset val="134"/>
    </font>
    <font>
      <b/>
      <sz val="12"/>
      <color rgb="FFFF0000"/>
      <name val="宋体"/>
      <charset val="134"/>
    </font>
    <font>
      <sz val="12"/>
      <color rgb="FFFF0000"/>
      <name val="宋体"/>
      <charset val="134"/>
    </font>
    <font>
      <sz val="18"/>
      <color theme="1"/>
      <name val="方正小标宋_GBK"/>
      <charset val="134"/>
    </font>
    <font>
      <b/>
      <sz val="13"/>
      <color theme="1"/>
      <name val="宋体"/>
      <charset val="134"/>
    </font>
    <font>
      <b/>
      <sz val="13"/>
      <color theme="1"/>
      <name val="宋体"/>
      <charset val="134"/>
      <scheme val="minor"/>
    </font>
    <font>
      <b/>
      <sz val="11"/>
      <name val="宋体"/>
      <charset val="134"/>
    </font>
    <font>
      <b/>
      <sz val="9"/>
      <color theme="1"/>
      <name val="宋体"/>
      <charset val="134"/>
    </font>
    <font>
      <sz val="13"/>
      <color theme="1"/>
      <name val="宋体"/>
      <charset val="134"/>
      <scheme val="minor"/>
    </font>
    <font>
      <sz val="11"/>
      <name val="宋体"/>
      <charset val="134"/>
    </font>
    <font>
      <sz val="11"/>
      <color theme="1"/>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0"/>
      <name val="宋体"/>
      <charset val="134"/>
    </font>
    <font>
      <sz val="12"/>
      <name val="宋体"/>
      <charset val="134"/>
    </font>
    <font>
      <b/>
      <sz val="11"/>
      <color rgb="FFFFFFFF"/>
      <name val="宋体"/>
      <charset val="0"/>
      <scheme val="minor"/>
    </font>
    <font>
      <b/>
      <sz val="18"/>
      <color theme="3"/>
      <name val="宋体"/>
      <charset val="134"/>
      <scheme val="minor"/>
    </font>
    <font>
      <sz val="12"/>
      <color theme="1"/>
      <name val="Times New Roman"/>
      <charset val="134"/>
    </font>
  </fonts>
  <fills count="33">
    <fill>
      <patternFill patternType="none"/>
    </fill>
    <fill>
      <patternFill patternType="gray125"/>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0" fillId="0" borderId="0" applyFont="0" applyFill="0" applyBorder="0" applyAlignment="0" applyProtection="0">
      <alignment vertical="center"/>
    </xf>
    <xf numFmtId="0" fontId="14" fillId="15" borderId="0" applyNumberFormat="0" applyBorder="0" applyAlignment="0" applyProtection="0">
      <alignment vertical="center"/>
    </xf>
    <xf numFmtId="0" fontId="25" fillId="18"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2" fillId="0" borderId="0">
      <alignment vertical="center"/>
    </xf>
    <xf numFmtId="0" fontId="0" fillId="17" borderId="16" applyNumberFormat="0" applyFont="0" applyAlignment="0" applyProtection="0">
      <alignment vertical="center"/>
    </xf>
    <xf numFmtId="0" fontId="15" fillId="6" borderId="0" applyNumberFormat="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14" applyNumberFormat="0" applyFill="0" applyAlignment="0" applyProtection="0">
      <alignment vertical="center"/>
    </xf>
    <xf numFmtId="0" fontId="18" fillId="0" borderId="14" applyNumberFormat="0" applyFill="0" applyAlignment="0" applyProtection="0">
      <alignment vertical="center"/>
    </xf>
    <xf numFmtId="0" fontId="15" fillId="32" borderId="0" applyNumberFormat="0" applyBorder="0" applyAlignment="0" applyProtection="0">
      <alignment vertical="center"/>
    </xf>
    <xf numFmtId="0" fontId="24" fillId="0" borderId="19" applyNumberFormat="0" applyFill="0" applyAlignment="0" applyProtection="0">
      <alignment vertical="center"/>
    </xf>
    <xf numFmtId="0" fontId="15" fillId="5" borderId="0" applyNumberFormat="0" applyBorder="0" applyAlignment="0" applyProtection="0">
      <alignment vertical="center"/>
    </xf>
    <xf numFmtId="0" fontId="16" fillId="4" borderId="13" applyNumberFormat="0" applyAlignment="0" applyProtection="0">
      <alignment vertical="center"/>
    </xf>
    <xf numFmtId="0" fontId="28" fillId="4" borderId="17" applyNumberFormat="0" applyAlignment="0" applyProtection="0">
      <alignment vertical="center"/>
    </xf>
    <xf numFmtId="0" fontId="33" fillId="31" borderId="20" applyNumberFormat="0" applyAlignment="0" applyProtection="0">
      <alignment vertical="center"/>
    </xf>
    <xf numFmtId="0" fontId="32" fillId="0" borderId="0">
      <alignment vertical="center"/>
    </xf>
    <xf numFmtId="0" fontId="14" fillId="30" borderId="0" applyNumberFormat="0" applyBorder="0" applyAlignment="0" applyProtection="0">
      <alignment vertical="center"/>
    </xf>
    <xf numFmtId="0" fontId="15" fillId="26" borderId="0" applyNumberFormat="0" applyBorder="0" applyAlignment="0" applyProtection="0">
      <alignment vertical="center"/>
    </xf>
    <xf numFmtId="0" fontId="21" fillId="0" borderId="15" applyNumberFormat="0" applyFill="0" applyAlignment="0" applyProtection="0">
      <alignment vertical="center"/>
    </xf>
    <xf numFmtId="0" fontId="27" fillId="0" borderId="18" applyNumberFormat="0" applyFill="0" applyAlignment="0" applyProtection="0">
      <alignment vertical="center"/>
    </xf>
    <xf numFmtId="0" fontId="20" fillId="9" borderId="0" applyNumberFormat="0" applyBorder="0" applyAlignment="0" applyProtection="0">
      <alignment vertical="center"/>
    </xf>
    <xf numFmtId="0" fontId="26" fillId="22" borderId="0" applyNumberFormat="0" applyBorder="0" applyAlignment="0" applyProtection="0">
      <alignment vertical="center"/>
    </xf>
    <xf numFmtId="0" fontId="14" fillId="8" borderId="0" applyNumberFormat="0" applyBorder="0" applyAlignment="0" applyProtection="0">
      <alignment vertical="center"/>
    </xf>
    <xf numFmtId="0" fontId="15" fillId="25" borderId="0" applyNumberFormat="0" applyBorder="0" applyAlignment="0" applyProtection="0">
      <alignment vertical="center"/>
    </xf>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14" fillId="20" borderId="0" applyNumberFormat="0" applyBorder="0" applyAlignment="0" applyProtection="0">
      <alignment vertical="center"/>
    </xf>
    <xf numFmtId="0" fontId="14" fillId="29" borderId="0" applyNumberFormat="0" applyBorder="0" applyAlignment="0" applyProtection="0">
      <alignment vertical="center"/>
    </xf>
    <xf numFmtId="0" fontId="15" fillId="23" borderId="0" applyNumberFormat="0" applyBorder="0" applyAlignment="0" applyProtection="0">
      <alignment vertical="center"/>
    </xf>
    <xf numFmtId="0" fontId="15" fillId="3" borderId="0" applyNumberFormat="0" applyBorder="0" applyAlignment="0" applyProtection="0">
      <alignment vertical="center"/>
    </xf>
    <xf numFmtId="0" fontId="14" fillId="19" borderId="0" applyNumberFormat="0" applyBorder="0" applyAlignment="0" applyProtection="0">
      <alignment vertical="center"/>
    </xf>
    <xf numFmtId="0" fontId="14" fillId="28" borderId="0" applyNumberFormat="0" applyBorder="0" applyAlignment="0" applyProtection="0">
      <alignment vertical="center"/>
    </xf>
    <xf numFmtId="0" fontId="15" fillId="27" borderId="0" applyNumberFormat="0" applyBorder="0" applyAlignment="0" applyProtection="0">
      <alignment vertical="center"/>
    </xf>
    <xf numFmtId="0" fontId="32" fillId="0" borderId="0"/>
    <xf numFmtId="0" fontId="14" fillId="13" borderId="0" applyNumberFormat="0" applyBorder="0" applyAlignment="0" applyProtection="0">
      <alignment vertical="center"/>
    </xf>
    <xf numFmtId="0" fontId="15" fillId="16" borderId="0" applyNumberFormat="0" applyBorder="0" applyAlignment="0" applyProtection="0">
      <alignment vertical="center"/>
    </xf>
    <xf numFmtId="0" fontId="15" fillId="12" borderId="0" applyNumberFormat="0" applyBorder="0" applyAlignment="0" applyProtection="0">
      <alignment vertical="center"/>
    </xf>
    <xf numFmtId="0" fontId="14" fillId="2" borderId="0" applyNumberFormat="0" applyBorder="0" applyAlignment="0" applyProtection="0">
      <alignment vertical="center"/>
    </xf>
    <xf numFmtId="0" fontId="15" fillId="11" borderId="0" applyNumberFormat="0" applyBorder="0" applyAlignment="0" applyProtection="0">
      <alignment vertical="center"/>
    </xf>
    <xf numFmtId="0" fontId="31" fillId="0" borderId="0"/>
  </cellStyleXfs>
  <cellXfs count="49">
    <xf numFmtId="0" fontId="0" fillId="0" borderId="0" xfId="0"/>
    <xf numFmtId="0" fontId="0" fillId="0" borderId="0" xfId="0" applyFont="1" applyFill="1" applyAlignment="1"/>
    <xf numFmtId="0" fontId="0" fillId="0" borderId="0" xfId="0" applyFont="1" applyFill="1" applyAlignment="1">
      <alignment horizontal="left" vertical="center"/>
    </xf>
    <xf numFmtId="0" fontId="1" fillId="0" borderId="0" xfId="52" applyFont="1" applyFill="1" applyAlignment="1">
      <alignment horizontal="center" vertical="center" wrapText="1"/>
    </xf>
    <xf numFmtId="0" fontId="2" fillId="0" borderId="0" xfId="52" applyFont="1" applyFill="1" applyAlignment="1">
      <alignment horizontal="center" vertical="center" wrapText="1"/>
    </xf>
    <xf numFmtId="0" fontId="3" fillId="0" borderId="1" xfId="52" applyFont="1" applyFill="1" applyBorder="1" applyAlignment="1">
      <alignment horizontal="center" vertical="center" wrapText="1"/>
    </xf>
    <xf numFmtId="0" fontId="3" fillId="0" borderId="2" xfId="52" applyFont="1" applyFill="1" applyBorder="1" applyAlignment="1">
      <alignment horizontal="center" vertical="center" wrapText="1"/>
    </xf>
    <xf numFmtId="0" fontId="3" fillId="0" borderId="3" xfId="52" applyFont="1" applyFill="1" applyBorder="1" applyAlignment="1">
      <alignment horizontal="center" vertical="center" wrapText="1"/>
    </xf>
    <xf numFmtId="0" fontId="3" fillId="0" borderId="4" xfId="52" applyFont="1" applyFill="1" applyBorder="1" applyAlignment="1">
      <alignment horizontal="center" vertical="center" wrapText="1"/>
    </xf>
    <xf numFmtId="0" fontId="3" fillId="0" borderId="5" xfId="52" applyFont="1" applyFill="1" applyBorder="1" applyAlignment="1">
      <alignment horizontal="center" vertical="center" wrapText="1"/>
    </xf>
    <xf numFmtId="0" fontId="3" fillId="0" borderId="6" xfId="52" applyFont="1" applyFill="1" applyBorder="1" applyAlignment="1">
      <alignment horizontal="center" vertical="center" wrapText="1"/>
    </xf>
    <xf numFmtId="0" fontId="3" fillId="0" borderId="1" xfId="52" applyFont="1" applyFill="1" applyBorder="1" applyAlignment="1">
      <alignment horizontal="left" vertical="center" wrapText="1"/>
    </xf>
    <xf numFmtId="0" fontId="3" fillId="0" borderId="7" xfId="52" applyFont="1" applyFill="1" applyBorder="1" applyAlignment="1">
      <alignment horizontal="center" vertical="center" wrapText="1"/>
    </xf>
    <xf numFmtId="0" fontId="3" fillId="0" borderId="0" xfId="52" applyFont="1" applyFill="1" applyBorder="1" applyAlignment="1">
      <alignment horizontal="center" vertical="center" wrapText="1"/>
    </xf>
    <xf numFmtId="0" fontId="3" fillId="0" borderId="8" xfId="52" applyFont="1" applyFill="1" applyBorder="1" applyAlignment="1">
      <alignment horizontal="center" vertical="center" wrapText="1"/>
    </xf>
    <xf numFmtId="0" fontId="3" fillId="0" borderId="9" xfId="52" applyFont="1" applyFill="1" applyBorder="1" applyAlignment="1">
      <alignment horizontal="center" vertical="center" wrapText="1"/>
    </xf>
    <xf numFmtId="0" fontId="3" fillId="0" borderId="10" xfId="52" applyFont="1" applyFill="1" applyBorder="1" applyAlignment="1">
      <alignment horizontal="center" vertical="center" wrapText="1"/>
    </xf>
    <xf numFmtId="0" fontId="3" fillId="0" borderId="2" xfId="52" applyFont="1" applyFill="1" applyBorder="1" applyAlignment="1">
      <alignment horizontal="left" vertical="center" wrapText="1"/>
    </xf>
    <xf numFmtId="0" fontId="3" fillId="0" borderId="3" xfId="52" applyFont="1" applyFill="1" applyBorder="1" applyAlignment="1">
      <alignment horizontal="left" vertical="center" wrapText="1"/>
    </xf>
    <xf numFmtId="0" fontId="3" fillId="0" borderId="11" xfId="52" applyFont="1" applyFill="1" applyBorder="1" applyAlignment="1">
      <alignment horizontal="center" vertical="center" wrapText="1"/>
    </xf>
    <xf numFmtId="0" fontId="3" fillId="0" borderId="12" xfId="52" applyFont="1" applyFill="1" applyBorder="1" applyAlignment="1">
      <alignment horizontal="center" vertical="center" wrapText="1"/>
    </xf>
    <xf numFmtId="9" fontId="3" fillId="0" borderId="1" xfId="52" applyNumberFormat="1" applyFont="1" applyFill="1" applyBorder="1" applyAlignment="1">
      <alignment horizontal="left" vertical="center" wrapText="1"/>
    </xf>
    <xf numFmtId="0" fontId="3" fillId="0" borderId="1" xfId="52" applyFont="1" applyFill="1" applyBorder="1" applyAlignment="1">
      <alignment vertical="center" wrapText="1"/>
    </xf>
    <xf numFmtId="0" fontId="3" fillId="0" borderId="12" xfId="52"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0" fontId="3" fillId="0" borderId="0" xfId="0" applyFont="1" applyFill="1" applyAlignment="1">
      <alignment horizontal="left" vertical="center"/>
    </xf>
    <xf numFmtId="0" fontId="7" fillId="0" borderId="0" xfId="0" applyFont="1" applyFill="1" applyAlignment="1">
      <alignment horizontal="center" vertical="center" wrapText="1"/>
    </xf>
    <xf numFmtId="49" fontId="2"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177" fontId="10" fillId="0" borderId="1" xfId="46"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12" fillId="0" borderId="1" xfId="0" applyFont="1" applyFill="1" applyBorder="1" applyAlignment="1">
      <alignment horizontal="center" vertical="center"/>
    </xf>
    <xf numFmtId="176" fontId="12" fillId="0" borderId="1" xfId="28" applyNumberFormat="1" applyFont="1" applyFill="1" applyBorder="1" applyAlignment="1">
      <alignment horizontal="center" vertical="center" wrapText="1"/>
    </xf>
    <xf numFmtId="177" fontId="13" fillId="0" borderId="1" xfId="46"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_合作医疗基金申请表1"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s>
  <tableStyles count="0" defaultTableStyle="TableStyleMedium2" defaultPivotStyle="PivotStyleMedium9"/>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13"/>
  <sheetViews>
    <sheetView tabSelected="1" workbookViewId="0">
      <selection activeCell="E5" sqref="D5:E5"/>
    </sheetView>
  </sheetViews>
  <sheetFormatPr defaultColWidth="9" defaultRowHeight="14.25" outlineLevelCol="7"/>
  <cols>
    <col min="1" max="1" width="6.125" style="27" customWidth="1"/>
    <col min="2" max="2" width="18.125" style="27" customWidth="1"/>
    <col min="3" max="3" width="17.625" style="27" customWidth="1"/>
    <col min="4" max="4" width="17" style="28" customWidth="1"/>
    <col min="5" max="5" width="18.75" style="29" customWidth="1"/>
    <col min="6" max="6" width="14.125" style="29" customWidth="1"/>
    <col min="7" max="7" width="15.625" style="27" customWidth="1"/>
    <col min="8" max="16384" width="9" style="27"/>
  </cols>
  <sheetData>
    <row r="1" ht="23" customHeight="1" spans="1:2">
      <c r="A1" s="30" t="s">
        <v>0</v>
      </c>
      <c r="B1" s="30"/>
    </row>
    <row r="2" s="24" customFormat="1" ht="24" spans="1:7">
      <c r="A2" s="31" t="s">
        <v>1</v>
      </c>
      <c r="B2" s="31"/>
      <c r="C2" s="31"/>
      <c r="D2" s="31"/>
      <c r="E2" s="31"/>
      <c r="F2" s="31"/>
      <c r="G2" s="31"/>
    </row>
    <row r="3" ht="27" customHeight="1" spans="1:7">
      <c r="A3" s="32" t="s">
        <v>2</v>
      </c>
      <c r="B3" s="32"/>
      <c r="C3" s="32"/>
      <c r="D3" s="32"/>
      <c r="E3" s="32"/>
      <c r="F3" s="32"/>
      <c r="G3" s="32"/>
    </row>
    <row r="4" s="24" customFormat="1" ht="44.1" customHeight="1" spans="1:7">
      <c r="A4" s="33" t="s">
        <v>3</v>
      </c>
      <c r="B4" s="33" t="s">
        <v>4</v>
      </c>
      <c r="C4" s="33" t="s">
        <v>5</v>
      </c>
      <c r="D4" s="34" t="s">
        <v>6</v>
      </c>
      <c r="E4" s="35" t="s">
        <v>7</v>
      </c>
      <c r="F4" s="35" t="s">
        <v>8</v>
      </c>
      <c r="G4" s="36" t="s">
        <v>9</v>
      </c>
    </row>
    <row r="5" s="25" customFormat="1" ht="19.5" customHeight="1" spans="1:8">
      <c r="A5" s="37">
        <v>1</v>
      </c>
      <c r="B5" s="38" t="s">
        <v>10</v>
      </c>
      <c r="C5" s="39">
        <f>SUM(C6:C13)</f>
        <v>148315</v>
      </c>
      <c r="D5" s="40">
        <v>1240</v>
      </c>
      <c r="E5" s="41">
        <f>E6+E7+E8+E9+E10+E11+E12+E13</f>
        <v>868</v>
      </c>
      <c r="F5" s="41">
        <f t="shared" ref="F5:F21" si="0">D5+E5</f>
        <v>2108</v>
      </c>
      <c r="G5" s="42" t="s">
        <v>11</v>
      </c>
      <c r="H5" s="43"/>
    </row>
    <row r="6" s="26" customFormat="1" ht="19.5" customHeight="1" spans="1:8">
      <c r="A6" s="37">
        <v>2</v>
      </c>
      <c r="B6" s="44" t="s">
        <v>12</v>
      </c>
      <c r="C6" s="45">
        <v>17727</v>
      </c>
      <c r="D6" s="46">
        <v>288</v>
      </c>
      <c r="E6" s="41">
        <f t="shared" ref="E6:E13" si="1">ROUND(C6/1213364*7104,0)</f>
        <v>104</v>
      </c>
      <c r="F6" s="47">
        <f t="shared" si="0"/>
        <v>392</v>
      </c>
      <c r="G6" s="42" t="s">
        <v>11</v>
      </c>
      <c r="H6" s="43"/>
    </row>
    <row r="7" s="26" customFormat="1" ht="19.5" customHeight="1" spans="1:8">
      <c r="A7" s="37">
        <v>3</v>
      </c>
      <c r="B7" s="44" t="s">
        <v>13</v>
      </c>
      <c r="C7" s="45">
        <v>21432</v>
      </c>
      <c r="D7" s="46">
        <v>226</v>
      </c>
      <c r="E7" s="41">
        <f t="shared" si="1"/>
        <v>125</v>
      </c>
      <c r="F7" s="47">
        <f t="shared" si="0"/>
        <v>351</v>
      </c>
      <c r="G7" s="42" t="s">
        <v>11</v>
      </c>
      <c r="H7" s="43"/>
    </row>
    <row r="8" s="26" customFormat="1" ht="19.5" customHeight="1" spans="1:8">
      <c r="A8" s="37">
        <v>4</v>
      </c>
      <c r="B8" s="48" t="s">
        <v>14</v>
      </c>
      <c r="C8" s="45">
        <v>38509</v>
      </c>
      <c r="D8" s="46">
        <v>267</v>
      </c>
      <c r="E8" s="41">
        <f t="shared" si="1"/>
        <v>225</v>
      </c>
      <c r="F8" s="47">
        <f t="shared" si="0"/>
        <v>492</v>
      </c>
      <c r="G8" s="42" t="s">
        <v>11</v>
      </c>
      <c r="H8" s="43"/>
    </row>
    <row r="9" s="26" customFormat="1" ht="19.5" customHeight="1" spans="1:8">
      <c r="A9" s="37">
        <v>5</v>
      </c>
      <c r="B9" s="48" t="s">
        <v>15</v>
      </c>
      <c r="C9" s="45">
        <v>20310</v>
      </c>
      <c r="D9" s="46">
        <v>276</v>
      </c>
      <c r="E9" s="41">
        <f t="shared" si="1"/>
        <v>119</v>
      </c>
      <c r="F9" s="47">
        <f t="shared" si="0"/>
        <v>395</v>
      </c>
      <c r="G9" s="42" t="s">
        <v>11</v>
      </c>
      <c r="H9" s="43"/>
    </row>
    <row r="10" s="26" customFormat="1" ht="19.5" customHeight="1" spans="1:8">
      <c r="A10" s="37">
        <v>6</v>
      </c>
      <c r="B10" s="48" t="s">
        <v>16</v>
      </c>
      <c r="C10" s="45">
        <v>18420</v>
      </c>
      <c r="D10" s="46">
        <v>-41</v>
      </c>
      <c r="E10" s="41">
        <f t="shared" si="1"/>
        <v>108</v>
      </c>
      <c r="F10" s="47">
        <f t="shared" si="0"/>
        <v>67</v>
      </c>
      <c r="G10" s="42" t="s">
        <v>11</v>
      </c>
      <c r="H10" s="43"/>
    </row>
    <row r="11" s="26" customFormat="1" ht="19.5" customHeight="1" spans="1:8">
      <c r="A11" s="37">
        <v>7</v>
      </c>
      <c r="B11" s="48" t="s">
        <v>17</v>
      </c>
      <c r="C11" s="45">
        <v>13358</v>
      </c>
      <c r="D11" s="46">
        <v>48</v>
      </c>
      <c r="E11" s="41">
        <f t="shared" si="1"/>
        <v>78</v>
      </c>
      <c r="F11" s="47">
        <f t="shared" si="0"/>
        <v>126</v>
      </c>
      <c r="G11" s="42" t="s">
        <v>11</v>
      </c>
      <c r="H11" s="43"/>
    </row>
    <row r="12" s="26" customFormat="1" ht="19.5" customHeight="1" spans="1:8">
      <c r="A12" s="37">
        <v>8</v>
      </c>
      <c r="B12" s="48" t="s">
        <v>18</v>
      </c>
      <c r="C12" s="45">
        <v>16508</v>
      </c>
      <c r="D12" s="46">
        <v>159</v>
      </c>
      <c r="E12" s="41">
        <f t="shared" si="1"/>
        <v>97</v>
      </c>
      <c r="F12" s="47">
        <f t="shared" si="0"/>
        <v>256</v>
      </c>
      <c r="G12" s="42" t="s">
        <v>11</v>
      </c>
      <c r="H12" s="43"/>
    </row>
    <row r="13" s="26" customFormat="1" ht="19.5" customHeight="1" spans="1:8">
      <c r="A13" s="37">
        <v>9</v>
      </c>
      <c r="B13" s="48" t="s">
        <v>19</v>
      </c>
      <c r="C13" s="45">
        <v>2051</v>
      </c>
      <c r="D13" s="46">
        <v>17</v>
      </c>
      <c r="E13" s="41">
        <f t="shared" si="1"/>
        <v>12</v>
      </c>
      <c r="F13" s="47">
        <f t="shared" si="0"/>
        <v>29</v>
      </c>
      <c r="G13" s="42" t="s">
        <v>11</v>
      </c>
      <c r="H13" s="43"/>
    </row>
  </sheetData>
  <mergeCells count="3">
    <mergeCell ref="A1:B1"/>
    <mergeCell ref="A2:G2"/>
    <mergeCell ref="A3:G3"/>
  </mergeCells>
  <pageMargins left="0.826388888888889" right="0.629861111111111" top="0.314583333333333" bottom="0.314583333333333" header="0.275" footer="0.275"/>
  <pageSetup paperSize="9" scale="82"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20"/>
  <sheetViews>
    <sheetView workbookViewId="0">
      <selection activeCell="B10" sqref="B10:J11"/>
    </sheetView>
  </sheetViews>
  <sheetFormatPr defaultColWidth="9" defaultRowHeight="13.5"/>
  <cols>
    <col min="1" max="1" width="7.5" style="1" customWidth="1"/>
    <col min="2" max="2" width="9" style="1"/>
    <col min="3" max="3" width="11.875" style="1" customWidth="1"/>
    <col min="4" max="4" width="2.125" style="1" customWidth="1"/>
    <col min="5" max="8" width="9" style="1"/>
    <col min="9" max="9" width="9" style="1" customWidth="1"/>
    <col min="10" max="10" width="15.75" style="1" customWidth="1"/>
    <col min="11" max="16383" width="9" style="1"/>
  </cols>
  <sheetData>
    <row r="1" ht="24" customHeight="1" spans="1:2">
      <c r="A1" s="2" t="s">
        <v>20</v>
      </c>
      <c r="B1" s="2"/>
    </row>
    <row r="2" ht="28" customHeight="1" spans="1:10">
      <c r="A2" s="3" t="s">
        <v>21</v>
      </c>
      <c r="B2" s="3"/>
      <c r="C2" s="3"/>
      <c r="D2" s="3"/>
      <c r="E2" s="3"/>
      <c r="F2" s="3"/>
      <c r="G2" s="3"/>
      <c r="H2" s="3"/>
      <c r="I2" s="3"/>
      <c r="J2" s="3"/>
    </row>
    <row r="3" ht="21" customHeight="1" spans="1:10">
      <c r="A3" s="4" t="s">
        <v>22</v>
      </c>
      <c r="B3" s="4"/>
      <c r="C3" s="4"/>
      <c r="D3" s="4"/>
      <c r="E3" s="4"/>
      <c r="F3" s="4"/>
      <c r="G3" s="4"/>
      <c r="H3" s="4"/>
      <c r="I3" s="4"/>
      <c r="J3" s="4"/>
    </row>
    <row r="4" ht="28" customHeight="1" spans="1:10">
      <c r="A4" s="5" t="s">
        <v>23</v>
      </c>
      <c r="B4" s="5"/>
      <c r="C4" s="5"/>
      <c r="D4" s="5"/>
      <c r="E4" s="5" t="s">
        <v>24</v>
      </c>
      <c r="F4" s="5"/>
      <c r="G4" s="5"/>
      <c r="H4" s="5"/>
      <c r="I4" s="5"/>
      <c r="J4" s="5"/>
    </row>
    <row r="5" ht="28" customHeight="1" spans="1:10">
      <c r="A5" s="5" t="s">
        <v>25</v>
      </c>
      <c r="B5" s="5"/>
      <c r="C5" s="5"/>
      <c r="D5" s="5"/>
      <c r="E5" s="6" t="s">
        <v>26</v>
      </c>
      <c r="F5" s="7"/>
      <c r="G5" s="7"/>
      <c r="H5" s="7"/>
      <c r="I5" s="7"/>
      <c r="J5" s="20"/>
    </row>
    <row r="6" ht="36" customHeight="1" spans="1:10">
      <c r="A6" s="5" t="s">
        <v>27</v>
      </c>
      <c r="B6" s="5"/>
      <c r="C6" s="5"/>
      <c r="D6" s="5"/>
      <c r="E6" s="5" t="s">
        <v>28</v>
      </c>
      <c r="F6" s="5"/>
      <c r="G6" s="5" t="s">
        <v>29</v>
      </c>
      <c r="H6" s="5"/>
      <c r="I6" s="11" t="s">
        <v>30</v>
      </c>
      <c r="J6" s="11"/>
    </row>
    <row r="7" ht="28" customHeight="1" spans="1:10">
      <c r="A7" s="8" t="s">
        <v>31</v>
      </c>
      <c r="B7" s="9"/>
      <c r="C7" s="9"/>
      <c r="D7" s="10"/>
      <c r="E7" s="11" t="s">
        <v>32</v>
      </c>
      <c r="F7" s="11"/>
      <c r="G7" s="11"/>
      <c r="H7" s="6">
        <v>2108</v>
      </c>
      <c r="I7" s="7"/>
      <c r="J7" s="20"/>
    </row>
    <row r="8" ht="28" customHeight="1" spans="1:10">
      <c r="A8" s="12"/>
      <c r="B8" s="13"/>
      <c r="C8" s="13"/>
      <c r="D8" s="14"/>
      <c r="E8" s="5" t="s">
        <v>33</v>
      </c>
      <c r="F8" s="5"/>
      <c r="G8" s="5"/>
      <c r="H8" s="6">
        <v>2108</v>
      </c>
      <c r="I8" s="7"/>
      <c r="J8" s="20"/>
    </row>
    <row r="9" ht="28" customHeight="1" spans="1:10">
      <c r="A9" s="12"/>
      <c r="B9" s="13"/>
      <c r="C9" s="13"/>
      <c r="D9" s="14"/>
      <c r="E9" s="5" t="s">
        <v>34</v>
      </c>
      <c r="F9" s="5"/>
      <c r="G9" s="5"/>
      <c r="H9" s="5">
        <v>0</v>
      </c>
      <c r="I9" s="5"/>
      <c r="J9" s="5"/>
    </row>
    <row r="10" ht="14.1" customHeight="1" spans="1:10">
      <c r="A10" s="5" t="s">
        <v>35</v>
      </c>
      <c r="B10" s="11" t="s">
        <v>36</v>
      </c>
      <c r="C10" s="11"/>
      <c r="D10" s="11"/>
      <c r="E10" s="11"/>
      <c r="F10" s="11"/>
      <c r="G10" s="11"/>
      <c r="H10" s="11"/>
      <c r="I10" s="11"/>
      <c r="J10" s="11"/>
    </row>
    <row r="11" ht="70" customHeight="1" spans="1:10">
      <c r="A11" s="5"/>
      <c r="B11" s="11"/>
      <c r="C11" s="11"/>
      <c r="D11" s="11"/>
      <c r="E11" s="11"/>
      <c r="F11" s="11"/>
      <c r="G11" s="11"/>
      <c r="H11" s="11"/>
      <c r="I11" s="11"/>
      <c r="J11" s="11"/>
    </row>
    <row r="12" ht="36" customHeight="1" spans="1:10">
      <c r="A12" s="15" t="s">
        <v>37</v>
      </c>
      <c r="B12" s="5" t="s">
        <v>38</v>
      </c>
      <c r="C12" s="5" t="s">
        <v>39</v>
      </c>
      <c r="D12" s="5" t="s">
        <v>40</v>
      </c>
      <c r="E12" s="5"/>
      <c r="F12" s="5"/>
      <c r="G12" s="5"/>
      <c r="H12" s="5"/>
      <c r="I12" s="5"/>
      <c r="J12" s="5" t="s">
        <v>41</v>
      </c>
    </row>
    <row r="13" ht="28" customHeight="1" spans="1:10">
      <c r="A13" s="16"/>
      <c r="B13" s="15" t="s">
        <v>42</v>
      </c>
      <c r="C13" s="5" t="s">
        <v>43</v>
      </c>
      <c r="D13" s="11" t="s">
        <v>44</v>
      </c>
      <c r="E13" s="11"/>
      <c r="F13" s="11"/>
      <c r="G13" s="11"/>
      <c r="H13" s="11"/>
      <c r="I13" s="11"/>
      <c r="J13" s="21">
        <v>1</v>
      </c>
    </row>
    <row r="14" ht="28" customHeight="1" spans="1:10">
      <c r="A14" s="16"/>
      <c r="B14" s="16"/>
      <c r="C14" s="5"/>
      <c r="D14" s="11" t="s">
        <v>45</v>
      </c>
      <c r="E14" s="11"/>
      <c r="F14" s="11"/>
      <c r="G14" s="11"/>
      <c r="H14" s="11"/>
      <c r="I14" s="11"/>
      <c r="J14" s="21">
        <v>1</v>
      </c>
    </row>
    <row r="15" ht="28" customHeight="1" spans="1:10">
      <c r="A15" s="16"/>
      <c r="B15" s="16"/>
      <c r="C15" s="15" t="s">
        <v>46</v>
      </c>
      <c r="D15" s="11" t="s">
        <v>47</v>
      </c>
      <c r="E15" s="11"/>
      <c r="F15" s="11"/>
      <c r="G15" s="11"/>
      <c r="H15" s="11"/>
      <c r="I15" s="11"/>
      <c r="J15" s="22" t="s">
        <v>48</v>
      </c>
    </row>
    <row r="16" ht="28" customHeight="1" spans="1:10">
      <c r="A16" s="16"/>
      <c r="B16" s="16"/>
      <c r="C16" s="15" t="s">
        <v>49</v>
      </c>
      <c r="D16" s="17" t="s">
        <v>50</v>
      </c>
      <c r="E16" s="18"/>
      <c r="F16" s="18"/>
      <c r="G16" s="18"/>
      <c r="H16" s="18"/>
      <c r="I16" s="23"/>
      <c r="J16" s="21">
        <v>1</v>
      </c>
    </row>
    <row r="17" ht="28" customHeight="1" spans="1:10">
      <c r="A17" s="16"/>
      <c r="B17" s="16"/>
      <c r="C17" s="16"/>
      <c r="D17" s="17" t="s">
        <v>51</v>
      </c>
      <c r="E17" s="18"/>
      <c r="F17" s="18"/>
      <c r="G17" s="18"/>
      <c r="H17" s="18"/>
      <c r="I17" s="23"/>
      <c r="J17" s="21">
        <v>1</v>
      </c>
    </row>
    <row r="18" ht="36" customHeight="1" spans="1:10">
      <c r="A18" s="16"/>
      <c r="B18" s="15" t="s">
        <v>52</v>
      </c>
      <c r="C18" s="15" t="s">
        <v>53</v>
      </c>
      <c r="D18" s="11" t="s">
        <v>54</v>
      </c>
      <c r="E18" s="11"/>
      <c r="F18" s="11"/>
      <c r="G18" s="11"/>
      <c r="H18" s="11"/>
      <c r="I18" s="11"/>
      <c r="J18" s="22" t="s">
        <v>55</v>
      </c>
    </row>
    <row r="19" ht="36" customHeight="1" spans="1:10">
      <c r="A19" s="16"/>
      <c r="B19" s="19"/>
      <c r="C19" s="15" t="s">
        <v>56</v>
      </c>
      <c r="D19" s="11" t="s">
        <v>57</v>
      </c>
      <c r="E19" s="11"/>
      <c r="F19" s="11"/>
      <c r="G19" s="11"/>
      <c r="H19" s="11"/>
      <c r="I19" s="11"/>
      <c r="J19" s="22" t="s">
        <v>58</v>
      </c>
    </row>
    <row r="20" ht="36" customHeight="1" spans="1:10">
      <c r="A20" s="19"/>
      <c r="B20" s="5" t="s">
        <v>59</v>
      </c>
      <c r="C20" s="5" t="s">
        <v>60</v>
      </c>
      <c r="D20" s="11" t="s">
        <v>61</v>
      </c>
      <c r="E20" s="11"/>
      <c r="F20" s="11"/>
      <c r="G20" s="11"/>
      <c r="H20" s="11"/>
      <c r="I20" s="11"/>
      <c r="J20" s="22" t="s">
        <v>62</v>
      </c>
    </row>
  </sheetData>
  <mergeCells count="34">
    <mergeCell ref="A1:B1"/>
    <mergeCell ref="A2:J2"/>
    <mergeCell ref="A3:J3"/>
    <mergeCell ref="A4:D4"/>
    <mergeCell ref="E4:J4"/>
    <mergeCell ref="A5:D5"/>
    <mergeCell ref="E5:J5"/>
    <mergeCell ref="A6:D6"/>
    <mergeCell ref="E6:F6"/>
    <mergeCell ref="G6:H6"/>
    <mergeCell ref="I6:J6"/>
    <mergeCell ref="E7:G7"/>
    <mergeCell ref="H7:J7"/>
    <mergeCell ref="E8:G8"/>
    <mergeCell ref="H8:J8"/>
    <mergeCell ref="E9:G9"/>
    <mergeCell ref="H9:J9"/>
    <mergeCell ref="D12:I12"/>
    <mergeCell ref="D13:I13"/>
    <mergeCell ref="D14:I14"/>
    <mergeCell ref="D15:I15"/>
    <mergeCell ref="D16:I16"/>
    <mergeCell ref="D17:I17"/>
    <mergeCell ref="D18:I18"/>
    <mergeCell ref="D19:I19"/>
    <mergeCell ref="D20:I20"/>
    <mergeCell ref="A10:A11"/>
    <mergeCell ref="A12:A20"/>
    <mergeCell ref="B13:B17"/>
    <mergeCell ref="B18:B19"/>
    <mergeCell ref="C13:C14"/>
    <mergeCell ref="C16:C17"/>
    <mergeCell ref="A7:D9"/>
    <mergeCell ref="B10:J11"/>
  </mergeCells>
  <pageMargins left="0.66875" right="0.472222222222222" top="0.432638888888889" bottom="0.118055555555556" header="0.196527777777778"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各地资金分配</vt:lpstr>
      <vt:lpstr>和田地区绩效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2021-10-11T02:57:29Z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