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<sst xmlns="http://schemas.openxmlformats.org/spreadsheetml/2006/main" count="41" uniqueCount="35">
  <si>
    <t>附件1</t>
  </si>
  <si>
    <t>提前下达2020年自治区财政林业专项资金预算分配表</t>
  </si>
  <si>
    <t>单位：万元</t>
  </si>
  <si>
    <t>序号</t>
  </si>
  <si>
    <t>单位名称</t>
  </si>
  <si>
    <t>合计</t>
  </si>
  <si>
    <t>林业发展补助资金</t>
  </si>
  <si>
    <t>森林植被恢复费</t>
  </si>
  <si>
    <t>备注</t>
  </si>
  <si>
    <t>小计</t>
  </si>
  <si>
    <t>统筹整合部分</t>
  </si>
  <si>
    <t>林果技术服务合作社补助</t>
  </si>
  <si>
    <t>林果合作社加工转化能力建设</t>
  </si>
  <si>
    <t>林果加工企业（合作社）技术改造</t>
  </si>
  <si>
    <t>市场开拓和疆内“收购网”建设</t>
  </si>
  <si>
    <t>全疆林果提质增效示范田及高标准林果示范基地建设任务</t>
  </si>
  <si>
    <t>林果企业（合作社）市场开拓</t>
  </si>
  <si>
    <t>林果种苗苗木补助项目</t>
  </si>
  <si>
    <t>林草专项补助经费</t>
  </si>
  <si>
    <t>其中：林果科技示范田（500元/亩）</t>
  </si>
  <si>
    <t>其中：领导示范田（500元/亩）</t>
  </si>
  <si>
    <t>其中：高标准示范田
（2000元/亩）</t>
  </si>
  <si>
    <t>资金分配权重</t>
  </si>
  <si>
    <t>金额</t>
  </si>
  <si>
    <t>补助面积</t>
  </si>
  <si>
    <t>补助金额</t>
  </si>
  <si>
    <t>和田地区合计</t>
  </si>
  <si>
    <t>皮山县</t>
  </si>
  <si>
    <t>墨玉县</t>
  </si>
  <si>
    <t>和田县</t>
  </si>
  <si>
    <t>和田市</t>
  </si>
  <si>
    <t>洛浦县</t>
  </si>
  <si>
    <t>策勒县</t>
  </si>
  <si>
    <t>于田县</t>
  </si>
  <si>
    <t>民丰县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</si>
</sst>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  <numFmt numFmtId="178" formatCode="0_);[Red]\(0\)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8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5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7" borderId="13" applyNumberFormat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22" fillId="24" borderId="1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right" vertical="center" indent="4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vertical="center"/>
    </xf>
    <xf numFmtId="176" fontId="2" fillId="2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3" fillId="0" borderId="3" xfId="2" applyNumberFormat="1" applyFont="1" applyFill="1" applyBorder="1" applyAlignment="1">
      <alignment horizontal="center" vertical="center" wrapText="1" shrinkToFit="1"/>
    </xf>
    <xf numFmtId="10" fontId="3" fillId="2" borderId="3" xfId="12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77" fontId="5" fillId="0" borderId="3" xfId="2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vertical="center" wrapText="1"/>
    </xf>
    <xf numFmtId="178" fontId="2" fillId="0" borderId="3" xfId="0" applyNumberFormat="1" applyFont="1" applyFill="1" applyBorder="1" applyAlignment="1">
      <alignment vertical="center" wrapText="1"/>
    </xf>
    <xf numFmtId="178" fontId="3" fillId="2" borderId="3" xfId="0" applyNumberFormat="1" applyFont="1" applyFill="1" applyBorder="1" applyAlignment="1">
      <alignment vertical="center"/>
    </xf>
    <xf numFmtId="178" fontId="3" fillId="0" borderId="3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176" fontId="3" fillId="0" borderId="3" xfId="0" applyNumberFormat="1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6"/>
  <sheetViews>
    <sheetView tabSelected="1" topLeftCell="A4" workbookViewId="0">
      <selection activeCell="L6" sqref="L6:L7"/>
    </sheetView>
  </sheetViews>
  <sheetFormatPr defaultColWidth="8.875" defaultRowHeight="13.5"/>
  <cols>
    <col min="1" max="1" width="5.25" style="1" customWidth="1"/>
    <col min="2" max="2" width="8.5" style="1" customWidth="1"/>
    <col min="3" max="5" width="7.5" style="2" customWidth="1"/>
    <col min="6" max="6" width="9.375" style="2" customWidth="1"/>
    <col min="7" max="7" width="6.75" style="2" customWidth="1"/>
    <col min="8" max="10" width="7.5" style="2" customWidth="1"/>
    <col min="11" max="11" width="8.25" style="2" customWidth="1"/>
    <col min="12" max="17" width="7.5" style="2" customWidth="1"/>
    <col min="18" max="18" width="8.625" style="1" customWidth="1"/>
    <col min="19" max="21" width="7.5" style="1" customWidth="1"/>
    <col min="22" max="22" width="6.125" style="1" customWidth="1"/>
    <col min="23" max="30" width="8.875" style="1"/>
    <col min="31" max="16382" width="7.25" style="1"/>
    <col min="16383" max="16384" width="8.875" style="1"/>
  </cols>
  <sheetData>
    <row r="1" s="1" customFormat="1" ht="25" customHeight="1" spans="1:17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5.45" customHeight="1" spans="1:2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spans="1:2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="1" customFormat="1" ht="33" customHeight="1" spans="1:22">
      <c r="A4" s="5" t="s">
        <v>3</v>
      </c>
      <c r="B4" s="5" t="s">
        <v>4</v>
      </c>
      <c r="C4" s="6" t="s">
        <v>5</v>
      </c>
      <c r="D4" s="7" t="s">
        <v>6</v>
      </c>
      <c r="E4" s="7"/>
      <c r="F4" s="7"/>
      <c r="G4" s="7"/>
      <c r="H4" s="7"/>
      <c r="I4" s="7"/>
      <c r="J4" s="7"/>
      <c r="K4" s="25" t="s">
        <v>7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37" t="s">
        <v>8</v>
      </c>
    </row>
    <row r="5" s="1" customFormat="1" ht="33" customHeight="1" spans="1:22">
      <c r="A5" s="8"/>
      <c r="B5" s="8"/>
      <c r="C5" s="9"/>
      <c r="D5" s="10" t="s">
        <v>9</v>
      </c>
      <c r="E5" s="11" t="s">
        <v>10</v>
      </c>
      <c r="F5" s="11"/>
      <c r="G5" s="10" t="s">
        <v>11</v>
      </c>
      <c r="H5" s="10" t="s">
        <v>12</v>
      </c>
      <c r="I5" s="10" t="s">
        <v>13</v>
      </c>
      <c r="J5" s="10" t="s">
        <v>14</v>
      </c>
      <c r="K5" s="10" t="s">
        <v>9</v>
      </c>
      <c r="L5" s="26" t="s">
        <v>15</v>
      </c>
      <c r="M5" s="27"/>
      <c r="N5" s="27"/>
      <c r="O5" s="27"/>
      <c r="P5" s="27"/>
      <c r="Q5" s="27"/>
      <c r="R5" s="38"/>
      <c r="S5" s="39" t="s">
        <v>16</v>
      </c>
      <c r="T5" s="37" t="s">
        <v>17</v>
      </c>
      <c r="U5" s="37" t="s">
        <v>18</v>
      </c>
      <c r="V5" s="40"/>
    </row>
    <row r="6" s="1" customFormat="1" ht="33" customHeight="1" spans="1:22">
      <c r="A6" s="8"/>
      <c r="B6" s="8"/>
      <c r="C6" s="9"/>
      <c r="D6" s="12"/>
      <c r="E6" s="11"/>
      <c r="F6" s="11"/>
      <c r="G6" s="12"/>
      <c r="H6" s="12"/>
      <c r="I6" s="12"/>
      <c r="J6" s="12"/>
      <c r="K6" s="12"/>
      <c r="L6" s="28" t="s">
        <v>9</v>
      </c>
      <c r="M6" s="29" t="s">
        <v>19</v>
      </c>
      <c r="N6" s="30"/>
      <c r="O6" s="29" t="s">
        <v>20</v>
      </c>
      <c r="P6" s="30"/>
      <c r="Q6" s="29" t="s">
        <v>21</v>
      </c>
      <c r="R6" s="30"/>
      <c r="S6" s="41"/>
      <c r="T6" s="40"/>
      <c r="U6" s="40"/>
      <c r="V6" s="40"/>
    </row>
    <row r="7" s="1" customFormat="1" ht="33" customHeight="1" spans="1:22">
      <c r="A7" s="13"/>
      <c r="B7" s="13"/>
      <c r="C7" s="14"/>
      <c r="D7" s="15"/>
      <c r="E7" s="11" t="s">
        <v>22</v>
      </c>
      <c r="F7" s="11" t="s">
        <v>23</v>
      </c>
      <c r="G7" s="15"/>
      <c r="H7" s="15"/>
      <c r="I7" s="15"/>
      <c r="J7" s="15"/>
      <c r="K7" s="15"/>
      <c r="L7" s="28"/>
      <c r="M7" s="31" t="s">
        <v>24</v>
      </c>
      <c r="N7" s="31" t="s">
        <v>25</v>
      </c>
      <c r="O7" s="31" t="s">
        <v>24</v>
      </c>
      <c r="P7" s="31" t="s">
        <v>25</v>
      </c>
      <c r="Q7" s="31" t="s">
        <v>24</v>
      </c>
      <c r="R7" s="31" t="s">
        <v>25</v>
      </c>
      <c r="S7" s="42"/>
      <c r="T7" s="43"/>
      <c r="U7" s="43"/>
      <c r="V7" s="43"/>
    </row>
    <row r="8" s="1" customFormat="1" ht="33" customHeight="1" spans="1:22">
      <c r="A8" s="16" t="s">
        <v>26</v>
      </c>
      <c r="B8" s="17"/>
      <c r="C8" s="18">
        <f>D8+K8</f>
        <v>4034.28</v>
      </c>
      <c r="D8" s="18">
        <f>SUM(F8:J8)</f>
        <v>1204.28</v>
      </c>
      <c r="E8" s="18"/>
      <c r="F8" s="18">
        <v>894.28</v>
      </c>
      <c r="G8" s="19">
        <v>100</v>
      </c>
      <c r="H8" s="19">
        <v>40</v>
      </c>
      <c r="I8" s="19">
        <v>150</v>
      </c>
      <c r="J8" s="19">
        <v>20</v>
      </c>
      <c r="K8" s="32">
        <f>L8+S8+T8+U8</f>
        <v>2830</v>
      </c>
      <c r="L8" s="33">
        <v>2300</v>
      </c>
      <c r="M8" s="34">
        <f>N8*10000/500</f>
        <v>11000</v>
      </c>
      <c r="N8" s="33">
        <v>550</v>
      </c>
      <c r="O8" s="34">
        <v>15000</v>
      </c>
      <c r="P8" s="33">
        <v>750</v>
      </c>
      <c r="Q8" s="33">
        <v>5000</v>
      </c>
      <c r="R8" s="33">
        <v>1000</v>
      </c>
      <c r="S8" s="33">
        <v>30</v>
      </c>
      <c r="T8" s="44">
        <v>40</v>
      </c>
      <c r="U8" s="33">
        <v>460</v>
      </c>
      <c r="V8" s="45"/>
    </row>
    <row r="9" s="1" customFormat="1" ht="33" customHeight="1" spans="1:22">
      <c r="A9" s="20">
        <v>1</v>
      </c>
      <c r="B9" s="21" t="s">
        <v>27</v>
      </c>
      <c r="C9" s="18">
        <f>D9+K9</f>
        <v>238.29</v>
      </c>
      <c r="D9" s="18">
        <f>F9+G9+H9+I9+J9</f>
        <v>133.29</v>
      </c>
      <c r="E9" s="22">
        <v>0.046</v>
      </c>
      <c r="F9" s="23">
        <v>110.79</v>
      </c>
      <c r="G9" s="19">
        <v>20</v>
      </c>
      <c r="H9" s="19"/>
      <c r="I9" s="19">
        <v>2.5</v>
      </c>
      <c r="J9" s="19"/>
      <c r="K9" s="18">
        <f>L9+S9+T9+U9</f>
        <v>105</v>
      </c>
      <c r="L9" s="18">
        <f>N9+P9+R9</f>
        <v>85</v>
      </c>
      <c r="M9" s="35">
        <v>1700</v>
      </c>
      <c r="N9" s="18">
        <v>85</v>
      </c>
      <c r="O9" s="35"/>
      <c r="P9" s="18"/>
      <c r="Q9" s="35"/>
      <c r="R9" s="33"/>
      <c r="S9" s="33"/>
      <c r="T9" s="19">
        <v>20</v>
      </c>
      <c r="U9" s="33"/>
      <c r="V9" s="46"/>
    </row>
    <row r="10" s="1" customFormat="1" ht="33" customHeight="1" spans="1:22">
      <c r="A10" s="20">
        <v>2</v>
      </c>
      <c r="B10" s="21" t="s">
        <v>28</v>
      </c>
      <c r="C10" s="18">
        <f t="shared" ref="C10:C16" si="0">D10+K10</f>
        <v>1758.03</v>
      </c>
      <c r="D10" s="18">
        <f t="shared" ref="D10:D16" si="1">F10+G10+H10+I10+J10</f>
        <v>223.03</v>
      </c>
      <c r="E10" s="22">
        <v>0.0926</v>
      </c>
      <c r="F10" s="23">
        <v>223.03</v>
      </c>
      <c r="G10" s="19"/>
      <c r="H10" s="19"/>
      <c r="I10" s="19"/>
      <c r="J10" s="19"/>
      <c r="K10" s="18">
        <f t="shared" ref="K10:K16" si="2">L10+S10+T10+U10</f>
        <v>1535</v>
      </c>
      <c r="L10" s="18">
        <f t="shared" ref="L10:L16" si="3">N10+P10+R10</f>
        <v>1075</v>
      </c>
      <c r="M10" s="35">
        <v>1500</v>
      </c>
      <c r="N10" s="18">
        <v>75</v>
      </c>
      <c r="O10" s="35"/>
      <c r="P10" s="18"/>
      <c r="Q10" s="36">
        <v>5000</v>
      </c>
      <c r="R10" s="33">
        <v>1000</v>
      </c>
      <c r="S10" s="33"/>
      <c r="T10" s="44"/>
      <c r="U10" s="33">
        <v>460</v>
      </c>
      <c r="V10" s="46"/>
    </row>
    <row r="11" s="1" customFormat="1" ht="33" customHeight="1" spans="1:22">
      <c r="A11" s="20">
        <v>3</v>
      </c>
      <c r="B11" s="21" t="s">
        <v>29</v>
      </c>
      <c r="C11" s="18">
        <f t="shared" si="0"/>
        <v>966.92</v>
      </c>
      <c r="D11" s="18">
        <f t="shared" si="1"/>
        <v>146.92</v>
      </c>
      <c r="E11" s="22">
        <v>0.061</v>
      </c>
      <c r="F11" s="23">
        <v>146.92</v>
      </c>
      <c r="G11" s="19"/>
      <c r="H11" s="19"/>
      <c r="I11" s="19"/>
      <c r="J11" s="19"/>
      <c r="K11" s="18">
        <f t="shared" si="2"/>
        <v>820</v>
      </c>
      <c r="L11" s="18">
        <f t="shared" si="3"/>
        <v>810</v>
      </c>
      <c r="M11" s="35">
        <v>1200</v>
      </c>
      <c r="N11" s="18">
        <v>60</v>
      </c>
      <c r="O11" s="36">
        <v>15000</v>
      </c>
      <c r="P11" s="18">
        <v>750</v>
      </c>
      <c r="Q11" s="35"/>
      <c r="R11" s="33"/>
      <c r="S11" s="19">
        <v>10</v>
      </c>
      <c r="T11" s="44"/>
      <c r="U11" s="33"/>
      <c r="V11" s="46"/>
    </row>
    <row r="12" s="1" customFormat="1" ht="33" customHeight="1" spans="1:22">
      <c r="A12" s="20">
        <v>4</v>
      </c>
      <c r="B12" s="24" t="s">
        <v>30</v>
      </c>
      <c r="C12" s="18">
        <f t="shared" si="0"/>
        <v>320.13</v>
      </c>
      <c r="D12" s="18">
        <f t="shared" si="1"/>
        <v>205.13</v>
      </c>
      <c r="E12" s="22">
        <v>0.0478</v>
      </c>
      <c r="F12" s="23">
        <v>115.13</v>
      </c>
      <c r="G12" s="19">
        <v>20</v>
      </c>
      <c r="H12" s="19">
        <v>20</v>
      </c>
      <c r="I12" s="19">
        <v>40</v>
      </c>
      <c r="J12" s="19">
        <v>10</v>
      </c>
      <c r="K12" s="18">
        <f t="shared" si="2"/>
        <v>115</v>
      </c>
      <c r="L12" s="18">
        <f t="shared" si="3"/>
        <v>95</v>
      </c>
      <c r="M12" s="35">
        <v>1900</v>
      </c>
      <c r="N12" s="18">
        <v>95</v>
      </c>
      <c r="O12" s="35"/>
      <c r="P12" s="18"/>
      <c r="Q12" s="35"/>
      <c r="R12" s="33"/>
      <c r="S12" s="33"/>
      <c r="T12" s="19">
        <v>20</v>
      </c>
      <c r="U12" s="33"/>
      <c r="V12" s="46"/>
    </row>
    <row r="13" s="1" customFormat="1" ht="33" customHeight="1" spans="1:22">
      <c r="A13" s="20">
        <v>5</v>
      </c>
      <c r="B13" s="21" t="s">
        <v>31</v>
      </c>
      <c r="C13" s="18">
        <f t="shared" si="0"/>
        <v>214.95</v>
      </c>
      <c r="D13" s="18">
        <f t="shared" si="1"/>
        <v>119.95</v>
      </c>
      <c r="E13" s="22">
        <v>0.0415</v>
      </c>
      <c r="F13" s="23">
        <v>99.95</v>
      </c>
      <c r="G13" s="19">
        <v>20</v>
      </c>
      <c r="H13" s="19"/>
      <c r="I13" s="19"/>
      <c r="J13" s="19"/>
      <c r="K13" s="18">
        <f t="shared" si="2"/>
        <v>95</v>
      </c>
      <c r="L13" s="18">
        <f t="shared" si="3"/>
        <v>85</v>
      </c>
      <c r="M13" s="35">
        <v>1700</v>
      </c>
      <c r="N13" s="18">
        <v>85</v>
      </c>
      <c r="O13" s="35"/>
      <c r="P13" s="18"/>
      <c r="Q13" s="35"/>
      <c r="R13" s="33"/>
      <c r="S13" s="19">
        <v>10</v>
      </c>
      <c r="T13" s="44"/>
      <c r="U13" s="33"/>
      <c r="V13" s="46"/>
    </row>
    <row r="14" s="1" customFormat="1" ht="33" customHeight="1" spans="1:22">
      <c r="A14" s="20">
        <v>6</v>
      </c>
      <c r="B14" s="21" t="s">
        <v>32</v>
      </c>
      <c r="C14" s="18">
        <f t="shared" si="0"/>
        <v>264.33</v>
      </c>
      <c r="D14" s="18">
        <f t="shared" si="1"/>
        <v>194.33</v>
      </c>
      <c r="E14" s="22">
        <v>0.0319</v>
      </c>
      <c r="F14" s="23">
        <v>76.83</v>
      </c>
      <c r="G14" s="19"/>
      <c r="H14" s="19"/>
      <c r="I14" s="19">
        <v>107.5</v>
      </c>
      <c r="J14" s="19">
        <v>10</v>
      </c>
      <c r="K14" s="18">
        <f t="shared" si="2"/>
        <v>70</v>
      </c>
      <c r="L14" s="18">
        <f t="shared" si="3"/>
        <v>60</v>
      </c>
      <c r="M14" s="35">
        <v>1200</v>
      </c>
      <c r="N14" s="18">
        <v>60</v>
      </c>
      <c r="O14" s="35"/>
      <c r="P14" s="18"/>
      <c r="Q14" s="35"/>
      <c r="R14" s="33"/>
      <c r="S14" s="19">
        <v>10</v>
      </c>
      <c r="T14" s="44"/>
      <c r="U14" s="33"/>
      <c r="V14" s="46"/>
    </row>
    <row r="15" s="1" customFormat="1" ht="33" customHeight="1" spans="1:22">
      <c r="A15" s="20">
        <v>7</v>
      </c>
      <c r="B15" s="21" t="s">
        <v>33</v>
      </c>
      <c r="C15" s="18">
        <f t="shared" si="0"/>
        <v>236.33</v>
      </c>
      <c r="D15" s="18">
        <f t="shared" si="1"/>
        <v>176.33</v>
      </c>
      <c r="E15" s="22">
        <v>0.0483</v>
      </c>
      <c r="F15" s="23">
        <v>116.33</v>
      </c>
      <c r="G15" s="19">
        <v>40</v>
      </c>
      <c r="H15" s="19">
        <v>20</v>
      </c>
      <c r="I15" s="19"/>
      <c r="J15" s="19"/>
      <c r="K15" s="18">
        <f t="shared" si="2"/>
        <v>60</v>
      </c>
      <c r="L15" s="18">
        <f t="shared" si="3"/>
        <v>60</v>
      </c>
      <c r="M15" s="35">
        <v>1200</v>
      </c>
      <c r="N15" s="18">
        <v>60</v>
      </c>
      <c r="O15" s="35"/>
      <c r="P15" s="18"/>
      <c r="Q15" s="35"/>
      <c r="R15" s="33"/>
      <c r="S15" s="33"/>
      <c r="T15" s="44"/>
      <c r="U15" s="33"/>
      <c r="V15" s="46"/>
    </row>
    <row r="16" s="1" customFormat="1" ht="33" customHeight="1" spans="1:22">
      <c r="A16" s="20">
        <v>8</v>
      </c>
      <c r="B16" s="21" t="s">
        <v>34</v>
      </c>
      <c r="C16" s="18">
        <f t="shared" si="0"/>
        <v>35.3</v>
      </c>
      <c r="D16" s="18">
        <f t="shared" si="1"/>
        <v>5.3</v>
      </c>
      <c r="E16" s="22">
        <v>0.0022</v>
      </c>
      <c r="F16" s="23">
        <v>5.3</v>
      </c>
      <c r="G16" s="19"/>
      <c r="H16" s="19"/>
      <c r="I16" s="19"/>
      <c r="J16" s="19"/>
      <c r="K16" s="18">
        <f t="shared" si="2"/>
        <v>30</v>
      </c>
      <c r="L16" s="18">
        <f t="shared" si="3"/>
        <v>30</v>
      </c>
      <c r="M16" s="35">
        <v>600</v>
      </c>
      <c r="N16" s="18">
        <v>30</v>
      </c>
      <c r="O16" s="35"/>
      <c r="P16" s="18"/>
      <c r="Q16" s="35"/>
      <c r="R16" s="33"/>
      <c r="S16" s="33"/>
      <c r="T16" s="44"/>
      <c r="U16" s="33"/>
      <c r="V16" s="46"/>
    </row>
  </sheetData>
  <mergeCells count="24">
    <mergeCell ref="A2:V2"/>
    <mergeCell ref="A3:V3"/>
    <mergeCell ref="D4:J4"/>
    <mergeCell ref="K4:U4"/>
    <mergeCell ref="L5:R5"/>
    <mergeCell ref="M6:N6"/>
    <mergeCell ref="O6:P6"/>
    <mergeCell ref="Q6:R6"/>
    <mergeCell ref="A8:B8"/>
    <mergeCell ref="A4:A7"/>
    <mergeCell ref="B4:B7"/>
    <mergeCell ref="C4:C7"/>
    <mergeCell ref="D5:D7"/>
    <mergeCell ref="G5:G7"/>
    <mergeCell ref="H5:H7"/>
    <mergeCell ref="I5:I7"/>
    <mergeCell ref="J5:J7"/>
    <mergeCell ref="K5:K7"/>
    <mergeCell ref="L6:L7"/>
    <mergeCell ref="S5:S7"/>
    <mergeCell ref="T5:T7"/>
    <mergeCell ref="U5:U7"/>
    <mergeCell ref="V4:V7"/>
    <mergeCell ref="E5:F6"/>
  </mergeCells>
  <pageMargins left="0.236111111111111" right="0.236111111111111" top="0.786805555555556" bottom="1" header="0.5" footer="0.5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2020-01-09T07:55:00Z</dcterms:created>
  <dcterms:modified xsi:type="dcterms:W3CDTF">2020-01-09T08:55:16Z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