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80" activeTab="2"/>
  </bookViews>
  <sheets>
    <sheet name="总表" sheetId="1" r:id="rId1"/>
    <sheet name="水利专项" sheetId="2" r:id="rId2"/>
    <sheet name="畜牧专项" sheetId="3" r:id="rId3"/>
    <sheet name="农业专项" sheetId="4" r:id="rId4"/>
    <sheet name="林业专项" sheetId="5" r:id="rId5"/>
    <sheet name="气象专项" sheetId="6" r:id="rId6"/>
  </sheets>
  <calcPr calcId="144525"/>
</workbook>
</file>

<file path=xl/sharedStrings.xml><?xml version="1.0" encoding="utf-8"?>
<sst xmlns="http://schemas.openxmlformats.org/spreadsheetml/2006/main" count="78">
  <si>
    <t>附件1</t>
  </si>
  <si>
    <t>提前下达2019年自治区农业财政专项预算分配总表</t>
  </si>
  <si>
    <t>单位：万元</t>
  </si>
  <si>
    <t>项目名称</t>
  </si>
  <si>
    <t>总计</t>
  </si>
  <si>
    <t>水利专项</t>
  </si>
  <si>
    <t>农业专项</t>
  </si>
  <si>
    <t>畜牧专项</t>
  </si>
  <si>
    <t>林业专项</t>
  </si>
  <si>
    <t>气象专项</t>
  </si>
  <si>
    <t>小计</t>
  </si>
  <si>
    <t>2019年南疆三地州及国家贫困县水管单位公益性人员补助</t>
  </si>
  <si>
    <t>自治区渔业发展专项</t>
  </si>
  <si>
    <t>偏远贫困地区农村自来水厂供水用电补助</t>
  </si>
  <si>
    <t>水政水资源费项目</t>
  </si>
  <si>
    <t>自治区扶持农机化发展专项</t>
  </si>
  <si>
    <t>耕地地力保护补贴</t>
  </si>
  <si>
    <t>自治区现代农业示范建设补助资金-农产品质量安全</t>
  </si>
  <si>
    <t xml:space="preserve">动物防疫体系建设项目资金
</t>
  </si>
  <si>
    <t>村级防疫员补助</t>
  </si>
  <si>
    <t>森林植被恢复费</t>
  </si>
  <si>
    <t>三农气象服务及区域气象运行维护费项目</t>
  </si>
  <si>
    <t>科目</t>
  </si>
  <si>
    <t>和田地区</t>
  </si>
  <si>
    <t>附件2</t>
  </si>
  <si>
    <t>和田地区2019年水利专项补助分配表</t>
  </si>
  <si>
    <t>序号</t>
  </si>
  <si>
    <t>县市</t>
  </si>
  <si>
    <t>皮山县</t>
  </si>
  <si>
    <t>墨玉县</t>
  </si>
  <si>
    <t>和田县</t>
  </si>
  <si>
    <t>洛浦县</t>
  </si>
  <si>
    <t>策勒县</t>
  </si>
  <si>
    <t>于田县</t>
  </si>
  <si>
    <t>民丰县</t>
  </si>
  <si>
    <t>和田市</t>
  </si>
  <si>
    <t>地区水利局</t>
  </si>
  <si>
    <t>地区水产渔政管理站</t>
  </si>
  <si>
    <t>附件3</t>
  </si>
  <si>
    <t>和田地区2019年畜牧专项补助分配表</t>
  </si>
  <si>
    <t>合计</t>
  </si>
  <si>
    <t>畜牧专项内容</t>
  </si>
  <si>
    <t>备注</t>
  </si>
  <si>
    <t>流通及落地监管经费</t>
  </si>
  <si>
    <t>疫苗冷链补助经费</t>
  </si>
  <si>
    <t>人数</t>
  </si>
  <si>
    <t>补助金额</t>
  </si>
  <si>
    <t>其中：流通及落地监管经费包括皮山县消毒检查站6万元</t>
  </si>
  <si>
    <t>其中：流通及落地监管经费包括和田县消毒检查站6万元</t>
  </si>
  <si>
    <t>其中：流通及落地监管经费包括民丰县消毒检查站6万元</t>
  </si>
  <si>
    <t>地区动物防疫疾病控制与诊断中心</t>
  </si>
  <si>
    <t>附件4</t>
  </si>
  <si>
    <t>和田地区2019年农业专项补助分配表</t>
  </si>
  <si>
    <t>附件5</t>
  </si>
  <si>
    <t>和田地区2019年林业专项补助分配表</t>
  </si>
  <si>
    <t xml:space="preserve">                                                                                       单位：万元</t>
  </si>
  <si>
    <t>县市、单位</t>
  </si>
  <si>
    <t>特色林果业补助</t>
  </si>
  <si>
    <t>森林植被恢复费--营造林支出</t>
  </si>
  <si>
    <t>乡村惠民生建设</t>
  </si>
  <si>
    <t>领导干部示范园建设</t>
  </si>
  <si>
    <t>林果合作社补助</t>
  </si>
  <si>
    <t>合作社加工转化能力</t>
  </si>
  <si>
    <t>林果企业升级改造</t>
  </si>
  <si>
    <t>林果有害生物防治补助</t>
  </si>
  <si>
    <t>乡镇美化绿化</t>
  </si>
  <si>
    <t>村庄美化绿化</t>
  </si>
  <si>
    <t>工作经费</t>
  </si>
  <si>
    <t>阵地配套经费</t>
  </si>
  <si>
    <t>锅炉变压器</t>
  </si>
  <si>
    <t>林果示范基地</t>
  </si>
  <si>
    <t>领导干部示范园 地级领导1个</t>
  </si>
  <si>
    <t>具体建设内容附后</t>
  </si>
  <si>
    <t>地区林业局</t>
  </si>
  <si>
    <t>附件6</t>
  </si>
  <si>
    <t>和田地区2019年气象专项补助分配表</t>
  </si>
  <si>
    <t>三农气象服务及区域气象站运行维护费项目</t>
  </si>
  <si>
    <t>和田地区气象局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</si>
</sst>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00000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workbookViewId="0">
      <selection activeCell="Q3" sqref="Q3"/>
    </sheetView>
  </sheetViews>
  <sheetFormatPr defaultColWidth="9" defaultRowHeight="13.5" outlineLevelRow="6"/>
  <cols>
    <col min="1" max="1" width="10.75" customWidth="1"/>
    <col min="2" max="2" width="9.5" customWidth="1"/>
    <col min="3" max="3" width="7.375" customWidth="1"/>
    <col min="4" max="4" width="7.625" style="31" customWidth="1"/>
    <col min="5" max="5" width="6.5" style="31" customWidth="1"/>
    <col min="6" max="6" width="6.625" style="31" customWidth="1"/>
    <col min="7" max="7" width="6.75" style="31" customWidth="1"/>
    <col min="8" max="8" width="8.5" style="31" customWidth="1"/>
    <col min="9" max="9" width="6.375" style="31" customWidth="1"/>
    <col min="10" max="10" width="7.75" style="31" customWidth="1"/>
    <col min="11" max="11" width="6.875" customWidth="1"/>
    <col min="12" max="12" width="7.375" customWidth="1"/>
    <col min="13" max="13" width="6" customWidth="1"/>
    <col min="15" max="15" width="9.125" customWidth="1"/>
    <col min="16" max="16" width="8.75" customWidth="1"/>
  </cols>
  <sheetData>
    <row r="1" ht="24" customHeight="1" spans="1:1">
      <c r="A1" t="s">
        <v>0</v>
      </c>
    </row>
    <row r="2" ht="53" customHeight="1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53" customHeight="1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7" t="s">
        <v>2</v>
      </c>
      <c r="P3" s="37"/>
    </row>
    <row r="4" ht="30" customHeight="1" spans="1:16">
      <c r="A4" s="32" t="s">
        <v>3</v>
      </c>
      <c r="B4" s="28" t="s">
        <v>4</v>
      </c>
      <c r="C4" s="22" t="s">
        <v>5</v>
      </c>
      <c r="D4" s="22"/>
      <c r="E4" s="22"/>
      <c r="F4" s="22"/>
      <c r="G4" s="22"/>
      <c r="H4" s="22" t="s">
        <v>6</v>
      </c>
      <c r="I4" s="22"/>
      <c r="J4" s="22"/>
      <c r="K4" s="22"/>
      <c r="L4" s="22" t="s">
        <v>7</v>
      </c>
      <c r="M4" s="22"/>
      <c r="N4" s="22"/>
      <c r="O4" s="35" t="s">
        <v>8</v>
      </c>
      <c r="P4" s="35" t="s">
        <v>9</v>
      </c>
    </row>
    <row r="5" ht="105" customHeight="1" spans="1:21">
      <c r="A5" s="33"/>
      <c r="B5" s="34"/>
      <c r="C5" s="28" t="s">
        <v>10</v>
      </c>
      <c r="D5" s="29" t="s">
        <v>11</v>
      </c>
      <c r="E5" s="29" t="s">
        <v>12</v>
      </c>
      <c r="F5" s="29" t="s">
        <v>13</v>
      </c>
      <c r="G5" s="29" t="s">
        <v>14</v>
      </c>
      <c r="H5" s="28" t="s">
        <v>10</v>
      </c>
      <c r="I5" s="29" t="s">
        <v>15</v>
      </c>
      <c r="J5" s="24" t="s">
        <v>16</v>
      </c>
      <c r="K5" s="29" t="s">
        <v>17</v>
      </c>
      <c r="L5" s="28" t="s">
        <v>10</v>
      </c>
      <c r="M5" s="29" t="s">
        <v>18</v>
      </c>
      <c r="N5" s="24" t="s">
        <v>19</v>
      </c>
      <c r="O5" s="29" t="s">
        <v>20</v>
      </c>
      <c r="P5" s="29" t="s">
        <v>21</v>
      </c>
      <c r="Q5" s="31"/>
      <c r="R5" s="31"/>
      <c r="S5" s="31"/>
      <c r="T5" s="31"/>
      <c r="U5" s="31"/>
    </row>
    <row r="6" ht="49" customHeight="1" spans="1:21">
      <c r="A6" s="35" t="s">
        <v>22</v>
      </c>
      <c r="B6" s="30"/>
      <c r="C6" s="30"/>
      <c r="D6" s="29">
        <v>2130306</v>
      </c>
      <c r="E6" s="29">
        <v>2130108</v>
      </c>
      <c r="F6" s="29">
        <v>2130399</v>
      </c>
      <c r="G6" s="29">
        <v>2130399</v>
      </c>
      <c r="H6" s="30"/>
      <c r="I6" s="29">
        <v>2130199</v>
      </c>
      <c r="J6" s="24">
        <v>2130122</v>
      </c>
      <c r="K6" s="29">
        <v>2130399</v>
      </c>
      <c r="L6" s="30"/>
      <c r="M6" s="24">
        <v>2130199</v>
      </c>
      <c r="N6" s="24">
        <v>2130108</v>
      </c>
      <c r="O6" s="29">
        <v>2130299</v>
      </c>
      <c r="P6" s="29">
        <v>2200599</v>
      </c>
      <c r="Q6" s="31"/>
      <c r="R6" s="31"/>
      <c r="S6" s="31"/>
      <c r="T6" s="31"/>
      <c r="U6" s="31"/>
    </row>
    <row r="7" ht="54" customHeight="1" spans="1:21">
      <c r="A7" s="35" t="s">
        <v>23</v>
      </c>
      <c r="B7" s="36">
        <f>C7+H7+L7+O7+P7</f>
        <v>10823.75</v>
      </c>
      <c r="C7" s="35">
        <f>D7+E7+F7+G7</f>
        <v>4064.66</v>
      </c>
      <c r="D7" s="29">
        <v>3420.66</v>
      </c>
      <c r="E7" s="29">
        <v>5</v>
      </c>
      <c r="F7" s="29">
        <v>529</v>
      </c>
      <c r="G7" s="29">
        <v>110</v>
      </c>
      <c r="H7" s="35">
        <f>I7+J7+K7</f>
        <v>3438.85</v>
      </c>
      <c r="I7" s="29">
        <v>82</v>
      </c>
      <c r="J7" s="24">
        <v>3316.85</v>
      </c>
      <c r="K7" s="29">
        <v>40</v>
      </c>
      <c r="L7" s="35">
        <f>M7+N7</f>
        <v>840</v>
      </c>
      <c r="M7" s="24">
        <v>90</v>
      </c>
      <c r="N7" s="24">
        <v>750</v>
      </c>
      <c r="O7" s="29">
        <v>2440</v>
      </c>
      <c r="P7" s="29">
        <v>40.24</v>
      </c>
      <c r="Q7" s="31"/>
      <c r="R7" s="31"/>
      <c r="S7" s="31"/>
      <c r="T7" s="31"/>
      <c r="U7" s="31"/>
    </row>
  </sheetData>
  <mergeCells count="10">
    <mergeCell ref="A2:P2"/>
    <mergeCell ref="O3:P3"/>
    <mergeCell ref="C4:G4"/>
    <mergeCell ref="H4:K4"/>
    <mergeCell ref="L4:N4"/>
    <mergeCell ref="A4:A5"/>
    <mergeCell ref="B4:B6"/>
    <mergeCell ref="C5:C6"/>
    <mergeCell ref="H5:H6"/>
    <mergeCell ref="L5:L6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opLeftCell="A4" workbookViewId="0">
      <selection activeCell="A2" sqref="A2:G2"/>
    </sheetView>
  </sheetViews>
  <sheetFormatPr defaultColWidth="9" defaultRowHeight="13.5" outlineLevelCol="6"/>
  <cols>
    <col min="2" max="2" width="20.5" customWidth="1"/>
    <col min="3" max="3" width="15.625" customWidth="1"/>
    <col min="4" max="4" width="21.875" customWidth="1"/>
    <col min="5" max="5" width="21.125" customWidth="1"/>
    <col min="6" max="6" width="19.125" customWidth="1"/>
    <col min="7" max="7" width="18.625" customWidth="1"/>
  </cols>
  <sheetData>
    <row r="1" ht="15" customHeight="1" spans="1:1">
      <c r="A1" t="s">
        <v>24</v>
      </c>
    </row>
    <row r="2" ht="41" customHeight="1" spans="1:7">
      <c r="A2" s="1" t="s">
        <v>25</v>
      </c>
      <c r="B2" s="1"/>
      <c r="C2" s="1"/>
      <c r="D2" s="1"/>
      <c r="E2" s="1"/>
      <c r="F2" s="1"/>
      <c r="G2" s="1"/>
    </row>
    <row r="3" ht="27" customHeight="1" spans="7:7">
      <c r="G3" t="s">
        <v>2</v>
      </c>
    </row>
    <row r="4" ht="24" customHeight="1" spans="1:7">
      <c r="A4" s="11" t="s">
        <v>26</v>
      </c>
      <c r="B4" s="11" t="s">
        <v>27</v>
      </c>
      <c r="C4" s="22" t="s">
        <v>5</v>
      </c>
      <c r="D4" s="22"/>
      <c r="E4" s="22"/>
      <c r="F4" s="22"/>
      <c r="G4" s="22"/>
    </row>
    <row r="5" ht="49" customHeight="1" spans="1:7">
      <c r="A5" s="11"/>
      <c r="B5" s="11"/>
      <c r="C5" s="28" t="s">
        <v>10</v>
      </c>
      <c r="D5" s="29" t="s">
        <v>11</v>
      </c>
      <c r="E5" s="29" t="s">
        <v>12</v>
      </c>
      <c r="F5" s="29" t="s">
        <v>13</v>
      </c>
      <c r="G5" s="29" t="s">
        <v>14</v>
      </c>
    </row>
    <row r="6" ht="34" customHeight="1" spans="1:7">
      <c r="A6" s="11"/>
      <c r="B6" s="11"/>
      <c r="C6" s="30"/>
      <c r="D6" s="24">
        <v>2130306</v>
      </c>
      <c r="E6" s="24">
        <v>2130108</v>
      </c>
      <c r="F6" s="24">
        <v>2130399</v>
      </c>
      <c r="G6" s="24">
        <v>2130399</v>
      </c>
    </row>
    <row r="7" ht="25" customHeight="1" spans="1:7">
      <c r="A7" s="11"/>
      <c r="B7" s="22" t="s">
        <v>23</v>
      </c>
      <c r="C7" s="22">
        <f>D7+E7+F7+G7</f>
        <v>4064.66</v>
      </c>
      <c r="D7" s="24">
        <v>3420.66</v>
      </c>
      <c r="E7" s="24">
        <v>5</v>
      </c>
      <c r="F7" s="24">
        <v>529</v>
      </c>
      <c r="G7" s="24">
        <v>110</v>
      </c>
    </row>
    <row r="8" ht="25" customHeight="1" spans="1:7">
      <c r="A8" s="11">
        <v>1</v>
      </c>
      <c r="B8" s="22" t="s">
        <v>28</v>
      </c>
      <c r="C8" s="22">
        <f t="shared" ref="C8:C17" si="0">D8+E8+F8+G8</f>
        <v>570.26</v>
      </c>
      <c r="D8" s="24">
        <v>526.26</v>
      </c>
      <c r="E8" s="24"/>
      <c r="F8" s="24">
        <v>38</v>
      </c>
      <c r="G8" s="24">
        <v>6</v>
      </c>
    </row>
    <row r="9" ht="25" customHeight="1" spans="1:7">
      <c r="A9" s="11">
        <v>2</v>
      </c>
      <c r="B9" s="22" t="s">
        <v>29</v>
      </c>
      <c r="C9" s="22">
        <f t="shared" si="0"/>
        <v>1424.3</v>
      </c>
      <c r="D9" s="24">
        <v>1383.3</v>
      </c>
      <c r="E9" s="24"/>
      <c r="F9" s="24">
        <v>36</v>
      </c>
      <c r="G9" s="24">
        <v>5</v>
      </c>
    </row>
    <row r="10" ht="25" customHeight="1" spans="1:7">
      <c r="A10" s="11">
        <v>3</v>
      </c>
      <c r="B10" s="22" t="s">
        <v>30</v>
      </c>
      <c r="C10" s="22">
        <f t="shared" si="0"/>
        <v>382.48</v>
      </c>
      <c r="D10" s="24">
        <v>291.48</v>
      </c>
      <c r="E10" s="24"/>
      <c r="F10" s="24">
        <v>85</v>
      </c>
      <c r="G10" s="24">
        <v>6</v>
      </c>
    </row>
    <row r="11" ht="25" customHeight="1" spans="1:7">
      <c r="A11" s="11">
        <v>4</v>
      </c>
      <c r="B11" s="22" t="s">
        <v>31</v>
      </c>
      <c r="C11" s="22">
        <f t="shared" si="0"/>
        <v>480.68</v>
      </c>
      <c r="D11" s="24">
        <v>317.68</v>
      </c>
      <c r="E11" s="24"/>
      <c r="F11" s="24">
        <v>158</v>
      </c>
      <c r="G11" s="24">
        <v>5</v>
      </c>
    </row>
    <row r="12" ht="25" customHeight="1" spans="1:7">
      <c r="A12" s="11">
        <v>5</v>
      </c>
      <c r="B12" s="22" t="s">
        <v>32</v>
      </c>
      <c r="C12" s="22">
        <f t="shared" si="0"/>
        <v>405.05</v>
      </c>
      <c r="D12" s="24">
        <v>316.05</v>
      </c>
      <c r="E12" s="24"/>
      <c r="F12" s="24">
        <v>34</v>
      </c>
      <c r="G12" s="24">
        <v>55</v>
      </c>
    </row>
    <row r="13" ht="25" customHeight="1" spans="1:7">
      <c r="A13" s="11">
        <v>6</v>
      </c>
      <c r="B13" s="22" t="s">
        <v>33</v>
      </c>
      <c r="C13" s="22">
        <f t="shared" si="0"/>
        <v>481.2</v>
      </c>
      <c r="D13" s="24">
        <v>382.2</v>
      </c>
      <c r="E13" s="24"/>
      <c r="F13" s="24">
        <v>93</v>
      </c>
      <c r="G13" s="24">
        <v>6</v>
      </c>
    </row>
    <row r="14" ht="25" customHeight="1" spans="1:7">
      <c r="A14" s="11">
        <v>7</v>
      </c>
      <c r="B14" s="22" t="s">
        <v>34</v>
      </c>
      <c r="C14" s="22">
        <f t="shared" si="0"/>
        <v>104.6</v>
      </c>
      <c r="D14" s="24">
        <v>71.6</v>
      </c>
      <c r="E14" s="24"/>
      <c r="F14" s="24">
        <v>30</v>
      </c>
      <c r="G14" s="24">
        <v>3</v>
      </c>
    </row>
    <row r="15" ht="25" customHeight="1" spans="1:7">
      <c r="A15" s="11">
        <v>8</v>
      </c>
      <c r="B15" s="22" t="s">
        <v>35</v>
      </c>
      <c r="C15" s="22">
        <f t="shared" si="0"/>
        <v>191.09</v>
      </c>
      <c r="D15" s="24">
        <v>132.09</v>
      </c>
      <c r="E15" s="24"/>
      <c r="F15" s="24">
        <v>55</v>
      </c>
      <c r="G15" s="24">
        <v>4</v>
      </c>
    </row>
    <row r="16" ht="25" customHeight="1" spans="1:7">
      <c r="A16" s="11">
        <v>9</v>
      </c>
      <c r="B16" s="22" t="s">
        <v>36</v>
      </c>
      <c r="C16" s="22">
        <f t="shared" si="0"/>
        <v>20</v>
      </c>
      <c r="D16" s="24"/>
      <c r="E16" s="24"/>
      <c r="F16" s="24"/>
      <c r="G16" s="24">
        <v>20</v>
      </c>
    </row>
    <row r="17" ht="25" customHeight="1" spans="1:7">
      <c r="A17" s="11">
        <v>10</v>
      </c>
      <c r="B17" s="22" t="s">
        <v>37</v>
      </c>
      <c r="C17" s="22">
        <f t="shared" si="0"/>
        <v>5</v>
      </c>
      <c r="D17" s="24"/>
      <c r="E17" s="24">
        <v>5</v>
      </c>
      <c r="F17" s="24"/>
      <c r="G17" s="24"/>
    </row>
  </sheetData>
  <mergeCells count="5">
    <mergeCell ref="A2:G2"/>
    <mergeCell ref="C4:G4"/>
    <mergeCell ref="A4:A6"/>
    <mergeCell ref="B4:B6"/>
    <mergeCell ref="C5:C6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D7" sqref="D7:E7"/>
    </sheetView>
  </sheetViews>
  <sheetFormatPr defaultColWidth="9" defaultRowHeight="13.5" outlineLevelCol="7"/>
  <cols>
    <col min="1" max="1" width="5.25" customWidth="1"/>
    <col min="2" max="2" width="14.75" customWidth="1"/>
    <col min="3" max="3" width="13.875" customWidth="1"/>
    <col min="4" max="4" width="15.75" customWidth="1"/>
    <col min="5" max="5" width="16.625" customWidth="1"/>
    <col min="6" max="6" width="17.5" customWidth="1"/>
    <col min="7" max="7" width="19.125" customWidth="1"/>
    <col min="8" max="8" width="30.5" customWidth="1"/>
  </cols>
  <sheetData>
    <row r="1" spans="1:2">
      <c r="A1" s="7" t="s">
        <v>38</v>
      </c>
      <c r="B1" s="7"/>
    </row>
    <row r="2" ht="37" customHeight="1" spans="1:8">
      <c r="A2" s="20" t="s">
        <v>39</v>
      </c>
      <c r="B2" s="20"/>
      <c r="C2" s="20"/>
      <c r="D2" s="20"/>
      <c r="E2" s="20"/>
      <c r="F2" s="20"/>
      <c r="G2" s="20"/>
      <c r="H2" s="20"/>
    </row>
    <row r="3" ht="12" customHeight="1" spans="8:8">
      <c r="H3" t="s">
        <v>2</v>
      </c>
    </row>
    <row r="4" ht="21" customHeight="1" spans="1:8">
      <c r="A4" s="11" t="s">
        <v>26</v>
      </c>
      <c r="B4" s="11" t="s">
        <v>27</v>
      </c>
      <c r="C4" s="21" t="s">
        <v>40</v>
      </c>
      <c r="D4" s="22" t="s">
        <v>41</v>
      </c>
      <c r="E4" s="22"/>
      <c r="F4" s="22"/>
      <c r="G4" s="22"/>
      <c r="H4" s="11" t="s">
        <v>42</v>
      </c>
    </row>
    <row r="5" ht="18" customHeight="1" spans="1:8">
      <c r="A5" s="11"/>
      <c r="B5" s="11"/>
      <c r="C5" s="23"/>
      <c r="D5" s="24" t="s">
        <v>18</v>
      </c>
      <c r="E5" s="24"/>
      <c r="F5" s="24" t="s">
        <v>19</v>
      </c>
      <c r="G5" s="24"/>
      <c r="H5" s="11"/>
    </row>
    <row r="6" ht="27" customHeight="1" spans="1:8">
      <c r="A6" s="11"/>
      <c r="B6" s="11"/>
      <c r="C6" s="23"/>
      <c r="D6" s="24" t="s">
        <v>43</v>
      </c>
      <c r="E6" s="24" t="s">
        <v>44</v>
      </c>
      <c r="F6" s="24" t="s">
        <v>45</v>
      </c>
      <c r="G6" s="11" t="s">
        <v>46</v>
      </c>
      <c r="H6" s="11"/>
    </row>
    <row r="7" ht="21" customHeight="1" spans="1:8">
      <c r="A7" s="11"/>
      <c r="B7" s="11"/>
      <c r="C7" s="25"/>
      <c r="D7" s="24">
        <v>2130108</v>
      </c>
      <c r="E7" s="24"/>
      <c r="F7" s="24">
        <v>2130108</v>
      </c>
      <c r="G7" s="24"/>
      <c r="H7" s="11"/>
    </row>
    <row r="8" ht="25" customHeight="1" spans="1:8">
      <c r="A8" s="22" t="s">
        <v>23</v>
      </c>
      <c r="B8" s="22"/>
      <c r="C8" s="22">
        <f>D8+E8+G8</f>
        <v>840</v>
      </c>
      <c r="D8" s="22">
        <v>80</v>
      </c>
      <c r="E8" s="24">
        <v>10</v>
      </c>
      <c r="F8" s="24">
        <v>1414</v>
      </c>
      <c r="G8" s="22">
        <v>750</v>
      </c>
      <c r="H8" s="26"/>
    </row>
    <row r="9" ht="27" customHeight="1" spans="1:8">
      <c r="A9" s="22">
        <v>1</v>
      </c>
      <c r="B9" s="22" t="s">
        <v>28</v>
      </c>
      <c r="C9" s="22">
        <f t="shared" ref="C9:C17" si="0">D9+E9+G9</f>
        <v>78.45</v>
      </c>
      <c r="D9" s="11">
        <v>14</v>
      </c>
      <c r="E9" s="11">
        <v>0.8</v>
      </c>
      <c r="F9" s="11">
        <v>120</v>
      </c>
      <c r="G9" s="22">
        <v>63.65</v>
      </c>
      <c r="H9" s="27" t="s">
        <v>47</v>
      </c>
    </row>
    <row r="10" ht="25" customHeight="1" spans="1:8">
      <c r="A10" s="22">
        <v>2</v>
      </c>
      <c r="B10" s="22" t="s">
        <v>29</v>
      </c>
      <c r="C10" s="22">
        <f t="shared" si="0"/>
        <v>214.27</v>
      </c>
      <c r="D10" s="11">
        <v>8</v>
      </c>
      <c r="E10" s="11">
        <v>1</v>
      </c>
      <c r="F10" s="11">
        <v>387</v>
      </c>
      <c r="G10" s="22">
        <v>205.27</v>
      </c>
      <c r="H10" s="27"/>
    </row>
    <row r="11" ht="25" customHeight="1" spans="1:8">
      <c r="A11" s="22">
        <v>3</v>
      </c>
      <c r="B11" s="22" t="s">
        <v>30</v>
      </c>
      <c r="C11" s="22">
        <f t="shared" si="0"/>
        <v>156.62</v>
      </c>
      <c r="D11" s="11">
        <v>14</v>
      </c>
      <c r="E11" s="11">
        <v>1</v>
      </c>
      <c r="F11" s="11">
        <v>267</v>
      </c>
      <c r="G11" s="22">
        <v>141.62</v>
      </c>
      <c r="H11" s="27" t="s">
        <v>48</v>
      </c>
    </row>
    <row r="12" ht="25" customHeight="1" spans="1:8">
      <c r="A12" s="22">
        <v>4</v>
      </c>
      <c r="B12" s="22" t="s">
        <v>31</v>
      </c>
      <c r="C12" s="22">
        <f t="shared" si="0"/>
        <v>93.67</v>
      </c>
      <c r="D12" s="11">
        <v>8</v>
      </c>
      <c r="E12" s="11">
        <v>0.8</v>
      </c>
      <c r="F12" s="11">
        <v>160</v>
      </c>
      <c r="G12" s="22">
        <v>84.87</v>
      </c>
      <c r="H12" s="27"/>
    </row>
    <row r="13" ht="25" customHeight="1" spans="1:8">
      <c r="A13" s="22">
        <v>5</v>
      </c>
      <c r="B13" s="22" t="s">
        <v>32</v>
      </c>
      <c r="C13" s="22">
        <f t="shared" si="0"/>
        <v>74.57</v>
      </c>
      <c r="D13" s="21">
        <v>8</v>
      </c>
      <c r="E13" s="11">
        <v>0.8</v>
      </c>
      <c r="F13" s="11">
        <v>124</v>
      </c>
      <c r="G13" s="22">
        <v>65.77</v>
      </c>
      <c r="H13" s="27"/>
    </row>
    <row r="14" ht="25" customHeight="1" spans="1:8">
      <c r="A14" s="22">
        <v>6</v>
      </c>
      <c r="B14" s="22" t="s">
        <v>33</v>
      </c>
      <c r="C14" s="22">
        <f t="shared" si="0"/>
        <v>105</v>
      </c>
      <c r="D14" s="11">
        <v>8</v>
      </c>
      <c r="E14" s="11">
        <v>1</v>
      </c>
      <c r="F14" s="11">
        <v>181</v>
      </c>
      <c r="G14" s="22">
        <v>96</v>
      </c>
      <c r="H14" s="27"/>
    </row>
    <row r="15" ht="25" customHeight="1" spans="1:8">
      <c r="A15" s="22">
        <v>7</v>
      </c>
      <c r="B15" s="22" t="s">
        <v>34</v>
      </c>
      <c r="C15" s="22">
        <f t="shared" si="0"/>
        <v>41.87</v>
      </c>
      <c r="D15" s="11">
        <v>12</v>
      </c>
      <c r="E15" s="11">
        <v>0.7</v>
      </c>
      <c r="F15" s="11">
        <v>55</v>
      </c>
      <c r="G15" s="22">
        <v>29.17</v>
      </c>
      <c r="H15" s="27" t="s">
        <v>49</v>
      </c>
    </row>
    <row r="16" ht="25" customHeight="1" spans="1:8">
      <c r="A16" s="22">
        <v>8</v>
      </c>
      <c r="B16" s="22" t="s">
        <v>35</v>
      </c>
      <c r="C16" s="22">
        <f t="shared" si="0"/>
        <v>72.55</v>
      </c>
      <c r="D16" s="11">
        <v>8</v>
      </c>
      <c r="E16" s="21">
        <v>0.9</v>
      </c>
      <c r="F16" s="21">
        <v>120</v>
      </c>
      <c r="G16" s="28">
        <v>63.65</v>
      </c>
      <c r="H16" s="26"/>
    </row>
    <row r="17" ht="25" customHeight="1" spans="1:8">
      <c r="A17" s="22">
        <v>9</v>
      </c>
      <c r="B17" s="24" t="s">
        <v>50</v>
      </c>
      <c r="C17" s="22">
        <f t="shared" si="0"/>
        <v>3</v>
      </c>
      <c r="D17" s="11"/>
      <c r="E17" s="11">
        <v>3</v>
      </c>
      <c r="F17" s="11"/>
      <c r="G17" s="11"/>
      <c r="H17" s="26"/>
    </row>
  </sheetData>
  <mergeCells count="12">
    <mergeCell ref="A1:B1"/>
    <mergeCell ref="A2:H2"/>
    <mergeCell ref="D4:G4"/>
    <mergeCell ref="D5:E5"/>
    <mergeCell ref="F5:G5"/>
    <mergeCell ref="D7:E7"/>
    <mergeCell ref="F7:G7"/>
    <mergeCell ref="A8:B8"/>
    <mergeCell ref="A4:A7"/>
    <mergeCell ref="B4:B7"/>
    <mergeCell ref="C4:C7"/>
    <mergeCell ref="H4:H7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F9" sqref="F9"/>
    </sheetView>
  </sheetViews>
  <sheetFormatPr defaultColWidth="9" defaultRowHeight="13.5" outlineLevelCol="5"/>
  <cols>
    <col min="1" max="1" width="13" customWidth="1"/>
    <col min="2" max="2" width="13.625" customWidth="1"/>
    <col min="3" max="3" width="19" customWidth="1"/>
    <col min="4" max="4" width="22" customWidth="1"/>
    <col min="5" max="5" width="26.375" customWidth="1"/>
    <col min="6" max="6" width="27.125" customWidth="1"/>
  </cols>
  <sheetData>
    <row r="1" spans="1:1">
      <c r="A1" t="s">
        <v>51</v>
      </c>
    </row>
    <row r="2" ht="51" customHeight="1" spans="1:6">
      <c r="A2" s="1" t="s">
        <v>52</v>
      </c>
      <c r="B2" s="1"/>
      <c r="C2" s="1"/>
      <c r="D2" s="1"/>
      <c r="E2" s="1"/>
      <c r="F2" s="1"/>
    </row>
    <row r="3" ht="18" customHeight="1" spans="6:6">
      <c r="F3" t="s">
        <v>2</v>
      </c>
    </row>
    <row r="4" ht="30" customHeight="1" spans="1:6">
      <c r="A4" s="17" t="s">
        <v>26</v>
      </c>
      <c r="B4" s="17" t="s">
        <v>27</v>
      </c>
      <c r="C4" s="17" t="s">
        <v>6</v>
      </c>
      <c r="D4" s="17"/>
      <c r="E4" s="17"/>
      <c r="F4" s="17"/>
    </row>
    <row r="5" ht="30" customHeight="1" spans="1:6">
      <c r="A5" s="17"/>
      <c r="B5" s="17"/>
      <c r="C5" s="17" t="s">
        <v>10</v>
      </c>
      <c r="D5" s="18" t="s">
        <v>15</v>
      </c>
      <c r="E5" s="18" t="s">
        <v>16</v>
      </c>
      <c r="F5" s="18" t="s">
        <v>17</v>
      </c>
    </row>
    <row r="6" ht="30" customHeight="1" spans="1:6">
      <c r="A6" s="17"/>
      <c r="B6" s="17"/>
      <c r="C6" s="17"/>
      <c r="D6" s="18">
        <v>2130199</v>
      </c>
      <c r="E6" s="18">
        <v>2130122</v>
      </c>
      <c r="F6" s="18">
        <v>2130199</v>
      </c>
    </row>
    <row r="7" ht="30" customHeight="1" spans="1:6">
      <c r="A7" s="17" t="s">
        <v>23</v>
      </c>
      <c r="B7" s="17"/>
      <c r="C7" s="17">
        <f>D7+E7+F7</f>
        <v>3438.85</v>
      </c>
      <c r="D7" s="18">
        <v>82</v>
      </c>
      <c r="E7" s="18">
        <v>3316.85</v>
      </c>
      <c r="F7" s="18">
        <v>40</v>
      </c>
    </row>
    <row r="8" ht="30" customHeight="1" spans="1:6">
      <c r="A8" s="17" t="s">
        <v>28</v>
      </c>
      <c r="B8" s="17"/>
      <c r="C8" s="17">
        <f>D8+E8+F8</f>
        <v>353.66</v>
      </c>
      <c r="D8" s="17">
        <v>13</v>
      </c>
      <c r="E8" s="17">
        <v>340.66</v>
      </c>
      <c r="F8" s="17"/>
    </row>
    <row r="9" ht="30" customHeight="1" spans="1:6">
      <c r="A9" s="17" t="s">
        <v>29</v>
      </c>
      <c r="B9" s="17"/>
      <c r="C9" s="17">
        <f t="shared" ref="C9:C15" si="0">D9+E9+F9</f>
        <v>915.86</v>
      </c>
      <c r="D9" s="17">
        <v>31</v>
      </c>
      <c r="E9" s="17">
        <v>884.86</v>
      </c>
      <c r="F9" s="17"/>
    </row>
    <row r="10" ht="30" customHeight="1" spans="1:6">
      <c r="A10" s="17" t="s">
        <v>30</v>
      </c>
      <c r="B10" s="17"/>
      <c r="C10" s="17">
        <f t="shared" si="0"/>
        <v>529.42</v>
      </c>
      <c r="D10" s="17">
        <v>3</v>
      </c>
      <c r="E10" s="17">
        <v>526.42</v>
      </c>
      <c r="F10" s="17"/>
    </row>
    <row r="11" ht="30" customHeight="1" spans="1:6">
      <c r="A11" s="17" t="s">
        <v>31</v>
      </c>
      <c r="B11" s="17"/>
      <c r="C11" s="17">
        <f t="shared" si="0"/>
        <v>573</v>
      </c>
      <c r="D11" s="17">
        <v>3</v>
      </c>
      <c r="E11" s="17">
        <v>570</v>
      </c>
      <c r="F11" s="17"/>
    </row>
    <row r="12" ht="30" customHeight="1" spans="1:6">
      <c r="A12" s="17" t="s">
        <v>32</v>
      </c>
      <c r="B12" s="17"/>
      <c r="C12" s="17">
        <f t="shared" si="0"/>
        <v>251.12</v>
      </c>
      <c r="D12" s="17">
        <v>3</v>
      </c>
      <c r="E12" s="17">
        <v>248.12</v>
      </c>
      <c r="F12" s="17"/>
    </row>
    <row r="13" ht="30" customHeight="1" spans="1:6">
      <c r="A13" s="17" t="s">
        <v>33</v>
      </c>
      <c r="B13" s="17"/>
      <c r="C13" s="17">
        <f t="shared" si="0"/>
        <v>408.6</v>
      </c>
      <c r="D13" s="17">
        <v>23</v>
      </c>
      <c r="E13" s="17">
        <v>385.6</v>
      </c>
      <c r="F13" s="17"/>
    </row>
    <row r="14" ht="30" customHeight="1" spans="1:6">
      <c r="A14" s="17" t="s">
        <v>34</v>
      </c>
      <c r="B14" s="17"/>
      <c r="C14" s="17">
        <f t="shared" si="0"/>
        <v>65.77</v>
      </c>
      <c r="D14" s="17">
        <v>3</v>
      </c>
      <c r="E14" s="17">
        <v>62.77</v>
      </c>
      <c r="F14" s="17"/>
    </row>
    <row r="15" ht="30" customHeight="1" spans="1:6">
      <c r="A15" s="17" t="s">
        <v>35</v>
      </c>
      <c r="B15" s="17"/>
      <c r="C15" s="17">
        <f t="shared" si="0"/>
        <v>341.42</v>
      </c>
      <c r="D15" s="17">
        <v>3</v>
      </c>
      <c r="E15" s="17">
        <v>298.42</v>
      </c>
      <c r="F15" s="17">
        <v>40</v>
      </c>
    </row>
    <row r="16" ht="30" customHeight="1" spans="1:6">
      <c r="A16" s="19"/>
      <c r="B16" s="19"/>
      <c r="C16" s="19"/>
      <c r="D16" s="19"/>
      <c r="E16" s="19"/>
      <c r="F16" s="19"/>
    </row>
  </sheetData>
  <mergeCells count="14">
    <mergeCell ref="A2:F2"/>
    <mergeCell ref="C4:F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4:A6"/>
    <mergeCell ref="B4:B6"/>
    <mergeCell ref="C5:C6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T7" sqref="T7"/>
    </sheetView>
  </sheetViews>
  <sheetFormatPr defaultColWidth="9" defaultRowHeight="13.5"/>
  <cols>
    <col min="1" max="1" width="3.375" customWidth="1"/>
    <col min="2" max="2" width="11" customWidth="1"/>
    <col min="3" max="3" width="8.25" customWidth="1"/>
    <col min="4" max="4" width="6" customWidth="1"/>
    <col min="5" max="5" width="7.375" customWidth="1"/>
    <col min="6" max="6" width="5.75" customWidth="1"/>
    <col min="7" max="7" width="6.375" customWidth="1"/>
    <col min="8" max="8" width="6.625" customWidth="1"/>
    <col min="9" max="9" width="8.125" customWidth="1"/>
    <col min="10" max="10" width="7.625" customWidth="1"/>
    <col min="11" max="11" width="7.25" customWidth="1"/>
    <col min="12" max="12" width="6.375" customWidth="1"/>
    <col min="13" max="13" width="7.75" customWidth="1"/>
    <col min="14" max="14" width="4.75" customWidth="1"/>
    <col min="15" max="15" width="4.5" customWidth="1"/>
    <col min="16" max="16" width="5.5" customWidth="1"/>
    <col min="17" max="17" width="5.25" customWidth="1"/>
    <col min="18" max="18" width="4.375" customWidth="1"/>
    <col min="19" max="19" width="5.125" customWidth="1"/>
    <col min="20" max="20" width="8.875" customWidth="1"/>
  </cols>
  <sheetData>
    <row r="1" ht="15" customHeight="1" spans="1:1">
      <c r="A1" t="s">
        <v>53</v>
      </c>
    </row>
    <row r="2" ht="18.75" spans="1:20">
      <c r="A2" s="1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" customHeight="1" spans="1:20">
      <c r="A3" s="7" t="s">
        <v>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ht="16" customHeight="1" spans="1:20">
      <c r="A4" s="2" t="s">
        <v>26</v>
      </c>
      <c r="B4" s="2" t="s">
        <v>56</v>
      </c>
      <c r="C4" s="2" t="s">
        <v>40</v>
      </c>
      <c r="D4" s="5" t="s">
        <v>57</v>
      </c>
      <c r="E4" s="8"/>
      <c r="F4" s="8"/>
      <c r="G4" s="8"/>
      <c r="H4" s="8"/>
      <c r="I4" s="6"/>
      <c r="J4" s="2" t="s">
        <v>42</v>
      </c>
      <c r="K4" s="12" t="s">
        <v>58</v>
      </c>
      <c r="L4" s="12"/>
      <c r="M4" s="12"/>
      <c r="N4" s="2" t="s">
        <v>59</v>
      </c>
      <c r="O4" s="2"/>
      <c r="P4" s="2"/>
      <c r="Q4" s="2"/>
      <c r="R4" s="2"/>
      <c r="S4" s="2"/>
      <c r="T4" s="4"/>
    </row>
    <row r="5" ht="40" customHeight="1" spans="1:20">
      <c r="A5" s="2"/>
      <c r="B5" s="2"/>
      <c r="C5" s="2"/>
      <c r="D5" s="9" t="s">
        <v>10</v>
      </c>
      <c r="E5" s="10" t="s">
        <v>60</v>
      </c>
      <c r="F5" s="10" t="s">
        <v>61</v>
      </c>
      <c r="G5" s="10" t="s">
        <v>62</v>
      </c>
      <c r="H5" s="10" t="s">
        <v>63</v>
      </c>
      <c r="I5" s="10" t="s">
        <v>64</v>
      </c>
      <c r="J5" s="2"/>
      <c r="K5" s="4" t="s">
        <v>10</v>
      </c>
      <c r="L5" s="13" t="s">
        <v>65</v>
      </c>
      <c r="M5" s="13" t="s">
        <v>66</v>
      </c>
      <c r="N5" s="4" t="s">
        <v>40</v>
      </c>
      <c r="O5" s="10" t="s">
        <v>67</v>
      </c>
      <c r="P5" s="10" t="s">
        <v>10</v>
      </c>
      <c r="Q5" s="10" t="s">
        <v>68</v>
      </c>
      <c r="R5" s="10" t="s">
        <v>69</v>
      </c>
      <c r="S5" s="10" t="s">
        <v>70</v>
      </c>
      <c r="T5" s="4"/>
    </row>
    <row r="6" ht="40" customHeight="1" spans="1:20">
      <c r="A6" s="2">
        <v>1</v>
      </c>
      <c r="B6" s="2" t="s">
        <v>28</v>
      </c>
      <c r="C6" s="2">
        <f>D6+K6+N6</f>
        <v>115</v>
      </c>
      <c r="D6" s="2">
        <f>E6+F6+G6+H6</f>
        <v>115</v>
      </c>
      <c r="E6" s="2">
        <v>70</v>
      </c>
      <c r="F6" s="2">
        <v>20</v>
      </c>
      <c r="G6" s="2">
        <v>25</v>
      </c>
      <c r="H6" s="2"/>
      <c r="I6" s="2"/>
      <c r="J6" s="14" t="s">
        <v>71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ht="40" customHeight="1" spans="1:20">
      <c r="A7" s="2">
        <v>2</v>
      </c>
      <c r="B7" s="2" t="s">
        <v>29</v>
      </c>
      <c r="C7" s="2">
        <v>1435</v>
      </c>
      <c r="D7" s="2">
        <f t="shared" ref="D7:D14" si="0">E7+F7+G7+H7</f>
        <v>150</v>
      </c>
      <c r="E7" s="2">
        <v>60</v>
      </c>
      <c r="F7" s="2">
        <v>20</v>
      </c>
      <c r="G7" s="2">
        <v>30</v>
      </c>
      <c r="H7" s="2">
        <v>40</v>
      </c>
      <c r="I7" s="2"/>
      <c r="J7" s="14"/>
      <c r="K7" s="4">
        <v>150</v>
      </c>
      <c r="L7" s="4">
        <v>100</v>
      </c>
      <c r="M7" s="4">
        <v>50</v>
      </c>
      <c r="N7" s="4">
        <v>1135</v>
      </c>
      <c r="O7" s="4">
        <v>525</v>
      </c>
      <c r="P7" s="4">
        <v>610</v>
      </c>
      <c r="Q7" s="4">
        <v>25</v>
      </c>
      <c r="R7" s="4">
        <v>150</v>
      </c>
      <c r="S7" s="4">
        <v>435</v>
      </c>
      <c r="T7" s="10" t="s">
        <v>72</v>
      </c>
    </row>
    <row r="8" ht="28" customHeight="1" spans="1:20">
      <c r="A8" s="11">
        <v>3</v>
      </c>
      <c r="B8" s="11" t="s">
        <v>30</v>
      </c>
      <c r="C8" s="11">
        <v>150</v>
      </c>
      <c r="D8" s="11">
        <f t="shared" si="0"/>
        <v>150</v>
      </c>
      <c r="E8" s="11">
        <v>60</v>
      </c>
      <c r="F8" s="11">
        <v>30</v>
      </c>
      <c r="G8" s="11">
        <v>30</v>
      </c>
      <c r="H8" s="11">
        <v>30</v>
      </c>
      <c r="I8" s="11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ht="25" customHeight="1" spans="1:20">
      <c r="A9" s="11">
        <v>4</v>
      </c>
      <c r="B9" s="11" t="s">
        <v>31</v>
      </c>
      <c r="C9" s="11">
        <v>150</v>
      </c>
      <c r="D9" s="11">
        <f t="shared" si="0"/>
        <v>150</v>
      </c>
      <c r="E9" s="11">
        <v>60</v>
      </c>
      <c r="F9" s="11">
        <v>30</v>
      </c>
      <c r="G9" s="11">
        <v>30</v>
      </c>
      <c r="H9" s="11">
        <v>30</v>
      </c>
      <c r="I9" s="11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ht="30" customHeight="1" spans="1:20">
      <c r="A10" s="11">
        <v>5</v>
      </c>
      <c r="B10" s="11" t="s">
        <v>32</v>
      </c>
      <c r="C10" s="11">
        <f t="shared" ref="C7:C13" si="1">D10+K10+N10</f>
        <v>160</v>
      </c>
      <c r="D10" s="11">
        <f t="shared" si="0"/>
        <v>160</v>
      </c>
      <c r="E10" s="11">
        <v>60</v>
      </c>
      <c r="F10" s="11">
        <v>30</v>
      </c>
      <c r="G10" s="11">
        <v>30</v>
      </c>
      <c r="H10" s="11">
        <v>40</v>
      </c>
      <c r="I10" s="11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ht="33" customHeight="1" spans="1:20">
      <c r="A11" s="11">
        <v>6</v>
      </c>
      <c r="B11" s="11" t="s">
        <v>33</v>
      </c>
      <c r="C11" s="11">
        <f t="shared" si="1"/>
        <v>160</v>
      </c>
      <c r="D11" s="11">
        <f t="shared" si="0"/>
        <v>160</v>
      </c>
      <c r="E11" s="11">
        <v>60</v>
      </c>
      <c r="F11" s="11">
        <v>30</v>
      </c>
      <c r="G11" s="11">
        <v>30</v>
      </c>
      <c r="H11" s="11">
        <v>40</v>
      </c>
      <c r="I11" s="11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ht="30" customHeight="1" spans="1:20">
      <c r="A12" s="11">
        <v>7</v>
      </c>
      <c r="B12" s="11" t="s">
        <v>34</v>
      </c>
      <c r="C12" s="11">
        <f t="shared" si="1"/>
        <v>55</v>
      </c>
      <c r="D12" s="11">
        <f t="shared" si="0"/>
        <v>55</v>
      </c>
      <c r="E12" s="11">
        <v>30</v>
      </c>
      <c r="F12" s="11">
        <v>10</v>
      </c>
      <c r="G12" s="11">
        <v>15</v>
      </c>
      <c r="H12" s="11"/>
      <c r="I12" s="11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ht="40" customHeight="1" spans="1:20">
      <c r="A13" s="11">
        <v>8</v>
      </c>
      <c r="B13" s="11" t="s">
        <v>35</v>
      </c>
      <c r="C13" s="11">
        <v>205</v>
      </c>
      <c r="D13" s="11">
        <f>E13+F13+G13+H13+I13</f>
        <v>205</v>
      </c>
      <c r="E13" s="11">
        <v>85</v>
      </c>
      <c r="F13" s="11">
        <v>30</v>
      </c>
      <c r="G13" s="11">
        <v>30</v>
      </c>
      <c r="H13" s="11">
        <v>20</v>
      </c>
      <c r="I13" s="11">
        <v>40</v>
      </c>
      <c r="J13" s="15" t="s">
        <v>71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ht="40" customHeight="1" spans="1:20">
      <c r="A14" s="11">
        <v>9</v>
      </c>
      <c r="B14" s="12" t="s">
        <v>73</v>
      </c>
      <c r="C14" s="11">
        <v>10</v>
      </c>
      <c r="D14" s="11"/>
      <c r="E14" s="11"/>
      <c r="F14" s="11"/>
      <c r="G14" s="11"/>
      <c r="H14" s="11"/>
      <c r="I14" s="11">
        <v>10</v>
      </c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ht="27" customHeight="1" spans="1:20">
      <c r="A15" s="11" t="s">
        <v>40</v>
      </c>
      <c r="B15" s="11"/>
      <c r="C15" s="11">
        <f>SUM(C6:C14)</f>
        <v>2440</v>
      </c>
      <c r="D15" s="11">
        <f>E15+F15+G15+H15</f>
        <v>1105</v>
      </c>
      <c r="E15" s="11">
        <f>SUM(E6:E13)</f>
        <v>485</v>
      </c>
      <c r="F15" s="11">
        <f>SUM(F6:F13)</f>
        <v>200</v>
      </c>
      <c r="G15" s="11">
        <f>SUM(G6:G13)</f>
        <v>220</v>
      </c>
      <c r="H15" s="11">
        <f>SUM(H6:H13)</f>
        <v>200</v>
      </c>
      <c r="I15" s="11">
        <v>50</v>
      </c>
      <c r="J15" s="11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10">
      <c r="A16" s="7"/>
      <c r="B16" s="7"/>
      <c r="C16" s="7"/>
      <c r="D16" s="7"/>
      <c r="E16" s="7"/>
      <c r="F16" s="7"/>
      <c r="G16" s="7"/>
      <c r="H16" s="7"/>
      <c r="I16" s="7"/>
      <c r="J16" s="7"/>
    </row>
  </sheetData>
  <mergeCells count="10">
    <mergeCell ref="A2:T2"/>
    <mergeCell ref="A3:T3"/>
    <mergeCell ref="D4:I4"/>
    <mergeCell ref="K4:M4"/>
    <mergeCell ref="N4:S4"/>
    <mergeCell ref="A15:B15"/>
    <mergeCell ref="A4:A5"/>
    <mergeCell ref="B4:B5"/>
    <mergeCell ref="C4:C5"/>
    <mergeCell ref="J4:J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4" sqref="A4:D8"/>
    </sheetView>
  </sheetViews>
  <sheetFormatPr defaultColWidth="9" defaultRowHeight="13.5" outlineLevelRow="7" outlineLevelCol="3"/>
  <cols>
    <col min="1" max="1" width="15.625" customWidth="1"/>
    <col min="2" max="2" width="20.375" customWidth="1"/>
    <col min="3" max="3" width="17.875" customWidth="1"/>
    <col min="4" max="4" width="31" customWidth="1"/>
  </cols>
  <sheetData>
    <row r="1" spans="1:1">
      <c r="A1" t="s">
        <v>74</v>
      </c>
    </row>
    <row r="2" ht="18.75" spans="1:4">
      <c r="A2" s="1" t="s">
        <v>75</v>
      </c>
      <c r="B2" s="1"/>
      <c r="C2" s="1"/>
      <c r="D2" s="1"/>
    </row>
    <row r="3" ht="25" customHeight="1" spans="4:4">
      <c r="D3" t="s">
        <v>2</v>
      </c>
    </row>
    <row r="4" spans="1:4">
      <c r="A4" s="2" t="s">
        <v>26</v>
      </c>
      <c r="B4" s="2" t="s">
        <v>27</v>
      </c>
      <c r="C4" s="2" t="s">
        <v>9</v>
      </c>
      <c r="D4" s="2"/>
    </row>
    <row r="5" ht="24" spans="1:4">
      <c r="A5" s="2"/>
      <c r="B5" s="2"/>
      <c r="C5" s="2" t="s">
        <v>10</v>
      </c>
      <c r="D5" s="3" t="s">
        <v>76</v>
      </c>
    </row>
    <row r="6" spans="1:4">
      <c r="A6" s="2"/>
      <c r="B6" s="2"/>
      <c r="C6" s="2"/>
      <c r="D6" s="3">
        <v>2200599</v>
      </c>
    </row>
    <row r="7" ht="24" customHeight="1" spans="1:4">
      <c r="A7" s="2" t="s">
        <v>23</v>
      </c>
      <c r="B7" s="4"/>
      <c r="C7" s="2">
        <v>40.24</v>
      </c>
      <c r="D7" s="3">
        <v>40.24</v>
      </c>
    </row>
    <row r="8" ht="45" customHeight="1" spans="1:4">
      <c r="A8" s="5" t="s">
        <v>77</v>
      </c>
      <c r="B8" s="6"/>
      <c r="C8" s="2">
        <v>41.24</v>
      </c>
      <c r="D8" s="2">
        <v>40.24</v>
      </c>
    </row>
  </sheetData>
  <mergeCells count="7">
    <mergeCell ref="A2:D2"/>
    <mergeCell ref="C4:D4"/>
    <mergeCell ref="A7:B7"/>
    <mergeCell ref="A8:B8"/>
    <mergeCell ref="A4:A6"/>
    <mergeCell ref="B4:B6"/>
    <mergeCell ref="C5:C6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总表</vt:lpstr>
      <vt:lpstr>水利专项</vt:lpstr>
      <vt:lpstr>畜牧专项</vt:lpstr>
      <vt:lpstr>农业专项</vt:lpstr>
      <vt:lpstr>林业专项</vt:lpstr>
      <vt:lpstr>气象专项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2019-01-11T02:17:00Z</dcterms:created>
  <dcterms:modified xsi:type="dcterms:W3CDTF">2019-07-05T10:50:03Z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